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PC-1069" sheetId="1" r:id="rId1"/>
    <sheet name="Planilha1" sheetId="2" r:id="rId2"/>
  </sheets>
  <definedNames>
    <definedName name="_xlnm.Print_Area" localSheetId="0">'PC-1069'!$A$1:$I$69</definedName>
    <definedName name="_xlnm.Print_Titles" localSheetId="0">'PC-1069'!$1:$8</definedName>
  </definedNames>
  <calcPr calcId="124519"/>
</workbook>
</file>

<file path=xl/calcChain.xml><?xml version="1.0" encoding="utf-8"?>
<calcChain xmlns="http://schemas.openxmlformats.org/spreadsheetml/2006/main">
  <c r="H63" i="1"/>
  <c r="I63" s="1"/>
  <c r="H62"/>
  <c r="I62" s="1"/>
  <c r="H31"/>
  <c r="I31" s="1"/>
  <c r="H33" l="1"/>
  <c r="I33" s="1"/>
  <c r="H66" l="1"/>
  <c r="I66" s="1"/>
  <c r="I65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I48" l="1"/>
  <c r="H46"/>
  <c r="I46" s="1"/>
  <c r="H45"/>
  <c r="I45" s="1"/>
  <c r="I44" l="1"/>
  <c r="H42"/>
  <c r="I42" s="1"/>
  <c r="I40" s="1"/>
  <c r="H41"/>
  <c r="I41" s="1"/>
  <c r="I39" l="1"/>
  <c r="H25"/>
  <c r="I25" s="1"/>
  <c r="H26"/>
  <c r="I26" s="1"/>
  <c r="H27"/>
  <c r="I27" s="1"/>
  <c r="H28"/>
  <c r="I28" s="1"/>
  <c r="H29"/>
  <c r="I29" s="1"/>
  <c r="H30"/>
  <c r="I30" s="1"/>
  <c r="H32"/>
  <c r="I32" s="1"/>
  <c r="H20"/>
  <c r="I20" s="1"/>
  <c r="H21"/>
  <c r="I21" s="1"/>
  <c r="H22"/>
  <c r="H23"/>
  <c r="H24"/>
  <c r="H19"/>
  <c r="I19" s="1"/>
  <c r="H37"/>
  <c r="I37" s="1"/>
  <c r="H12"/>
  <c r="I12" s="1"/>
  <c r="I22" l="1"/>
  <c r="H11"/>
  <c r="I11" s="1"/>
  <c r="I10" s="1"/>
  <c r="H16"/>
  <c r="H15"/>
  <c r="I36" l="1"/>
  <c r="I24"/>
  <c r="I23"/>
  <c r="I16"/>
  <c r="I18" l="1"/>
  <c r="I15"/>
  <c r="I14" s="1"/>
  <c r="I9" l="1"/>
  <c r="I69" s="1"/>
</calcChain>
</file>

<file path=xl/sharedStrings.xml><?xml version="1.0" encoding="utf-8"?>
<sst xmlns="http://schemas.openxmlformats.org/spreadsheetml/2006/main" count="144" uniqueCount="51">
  <si>
    <t>VALOR GLOBAL DO ORÇAMENTO</t>
  </si>
  <si>
    <t>PREFEITURA MUNICIPAL DE SANTO ANTÔNIO DE PÁDUA</t>
  </si>
  <si>
    <t>DESCRIÇÃO</t>
  </si>
  <si>
    <t>UNID.</t>
  </si>
  <si>
    <t>QUANT.</t>
  </si>
  <si>
    <t>PREÇO UNITÁRIO</t>
  </si>
  <si>
    <t>FONTE</t>
  </si>
  <si>
    <t>CÓDIGO</t>
  </si>
  <si>
    <t>SINAPI</t>
  </si>
  <si>
    <t>PREÇO C/ BDI</t>
  </si>
  <si>
    <t xml:space="preserve">PREÇO TOTAL </t>
  </si>
  <si>
    <t>PLANILHA ORÇAMENTÁRIA DE MÃO DE OBRA</t>
  </si>
  <si>
    <t>ESCAVAÇÃO MANUAL PARA BLOCO DE COROAMENTO OU SAPATA, SEM PREVISÃO DE F</t>
  </si>
  <si>
    <t>REATERRO MANUAL DE VALAS COM COMPACTAÇÃO MECANIZADA. AF_04/2016</t>
  </si>
  <si>
    <t>M³</t>
  </si>
  <si>
    <t>BDI = 26,87%</t>
  </si>
  <si>
    <t>PLACA DE OBRA (PARA CONSTRUCAO CIVIL) EM CHAPA GALVANIZADA *N. 22*, ADESIVADA,DE *2,0 X 1,125* M</t>
  </si>
  <si>
    <t>M²</t>
  </si>
  <si>
    <t>2 - MOVIMENTO DE TERRA</t>
  </si>
  <si>
    <t>1 - SERVIÇOS INICIAIS</t>
  </si>
  <si>
    <t>DEMOLIÇÃO DE LAJES, DE FORMA MECANIZADA COM MARTELETE, SEM REAPROVEITA</t>
  </si>
  <si>
    <t xml:space="preserve">3 - ESTRUTURAS </t>
  </si>
  <si>
    <t>4 - PINTURA</t>
  </si>
  <si>
    <t>CONCRETO FCK = 40MPA, TRAÇO 1:1,6:1,9 (CIMENTO/ AREIA MÉDIA/ BRITA 1)</t>
  </si>
  <si>
    <t>CORTE E DOBRA DE AÇO CA-50, DIÂMETRO DE 16,0 MM, UTILIZADO EM ESTRUTUR</t>
  </si>
  <si>
    <t>CORTE E DOBRA DE AÇO CA-50, DIÂMETRO DE 12,5 MM, UTILIZADO EM ESTRUTUR</t>
  </si>
  <si>
    <t>CORTE E DOBRA DE AÇO CA-50, DIÂMETRO DE 10,0 MM, UTILIZADO EM ESTRUTUR</t>
  </si>
  <si>
    <t>CORTE E DOBRA DE AÇO CA-50, DIÂMETRO DE 6,3 MM, UTILIZADO EM ESTRUTURA</t>
  </si>
  <si>
    <t>CORTE E DOBRA DE AÇO CA-50, DIÂMETRO DE 5,0 MM, UTILIZADO EM ESTRUTURA</t>
  </si>
  <si>
    <t>M3</t>
  </si>
  <si>
    <t>KG</t>
  </si>
  <si>
    <t>FABRICAÇÃO DE FÔRMA PARA PILARES E ESTRUTURAS SIMILARES, EM MADEIRA SE</t>
  </si>
  <si>
    <t>MONTAGEM E DESMONTAGEM DE FÔRMA DE PILARES RETANGULARES E ESTRUTURAS</t>
  </si>
  <si>
    <t>FABRICAÇÃO DE FÔRMA PARA VIGAS, COM MADEIRA SERRADA, E = 25 MM. AF_12/</t>
  </si>
  <si>
    <t>MONTAGEM E DESMONTAGEM DE FÔRMA DE VIGA, ESCORAMENTO COM PONTALETE DE</t>
  </si>
  <si>
    <t>FABRICAÇÃO DE FÔRMA PARA LAJES, EM CHAPA DE MADEIRA COMPENSADA PLASTIF</t>
  </si>
  <si>
    <t>MONTAGEM E DESMONTAGEM DE FÔRMA DE LAJE MACIÇA, PÉ-DIREITO SIMPLES, EM</t>
  </si>
  <si>
    <t>FABRICAÇÃO, MONTAGEM E DESMONTAGEM DE FÔRMA PARA CORTINA DE CONTENÇÃO,</t>
  </si>
  <si>
    <t>M2</t>
  </si>
  <si>
    <t>PONTE NA RODA D´ÁGUA</t>
  </si>
  <si>
    <t>OBRA: 02 PONTES NA ZONA RURAL DE BOA NOVA</t>
  </si>
  <si>
    <t>PONTE NA SERRARIA</t>
  </si>
  <si>
    <t>FABRICAÇÃO, MONTAGEM E DESMONTAGEM DE FÔRMA PARA SAPATA, EM MADEIRA SERRADA, E=25 MM, 4 UTILIZAÇÕES. AF_06/2017</t>
  </si>
  <si>
    <t>FABRICAÇÃO DE ESCORAS DO TIPO PONTALETE, EM MADEIRA, PARA PÉ-DIREITO SIMPLES. AF_09/2020</t>
  </si>
  <si>
    <t>M</t>
  </si>
  <si>
    <t>PINTURA PVA, DUAS DEMÃOS</t>
  </si>
  <si>
    <t>FONTE: SINAPI 04/2021 - DESONERADO</t>
  </si>
  <si>
    <t>5 - SERVIÇOS INICIAIS</t>
  </si>
  <si>
    <t>6 - MOVIMENTO DE TERRA</t>
  </si>
  <si>
    <t xml:space="preserve">7 - ESTRUTURAS </t>
  </si>
  <si>
    <t>8 - PINTURA</t>
  </si>
</sst>
</file>

<file path=xl/styles.xml><?xml version="1.0" encoding="utf-8"?>
<styleSheet xmlns="http://schemas.openxmlformats.org/spreadsheetml/2006/main">
  <numFmts count="2">
    <numFmt numFmtId="164" formatCode="_-&quot;R$&quot;* #,##0.00_-;\-&quot;R$&quot;* #,##0.00_-;_-&quot;R$&quot;* &quot;-&quot;??_-;_-@_-"/>
    <numFmt numFmtId="165" formatCode="_-&quot;R$&quot;\ * #,##0.00_-;\-&quot;R$&quot;\ * #,##0.00_-;_-&quot;R$&quot;\ 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20" fillId="0" borderId="0"/>
  </cellStyleXfs>
  <cellXfs count="54">
    <xf numFmtId="0" fontId="0" fillId="0" borderId="0" xfId="0"/>
    <xf numFmtId="0" fontId="18" fillId="0" borderId="10" xfId="0" applyFont="1" applyBorder="1"/>
    <xf numFmtId="165" fontId="18" fillId="0" borderId="10" xfId="42" applyFont="1" applyBorder="1"/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0" xfId="0" applyFont="1"/>
    <xf numFmtId="0" fontId="18" fillId="0" borderId="12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/>
    <xf numFmtId="165" fontId="18" fillId="0" borderId="12" xfId="42" applyFont="1" applyBorder="1"/>
    <xf numFmtId="165" fontId="18" fillId="0" borderId="13" xfId="42" applyFont="1" applyBorder="1"/>
    <xf numFmtId="0" fontId="20" fillId="0" borderId="10" xfId="43" applyFont="1" applyFill="1" applyBorder="1" applyAlignment="1">
      <alignment horizontal="center" vertical="center"/>
    </xf>
    <xf numFmtId="0" fontId="18" fillId="0" borderId="10" xfId="0" applyFont="1" applyFill="1" applyBorder="1"/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>
      <alignment vertical="center"/>
    </xf>
    <xf numFmtId="165" fontId="25" fillId="33" borderId="10" xfId="42" applyFont="1" applyFill="1" applyBorder="1" applyAlignment="1">
      <alignment horizontal="center" vertical="center"/>
    </xf>
    <xf numFmtId="165" fontId="25" fillId="33" borderId="10" xfId="42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164" fontId="25" fillId="33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0" fontId="18" fillId="0" borderId="12" xfId="0" applyFont="1" applyFill="1" applyBorder="1"/>
    <xf numFmtId="0" fontId="25" fillId="0" borderId="0" xfId="0" applyFont="1" applyBorder="1" applyAlignment="1">
      <alignment horizontal="center"/>
    </xf>
    <xf numFmtId="165" fontId="25" fillId="0" borderId="0" xfId="42" applyFont="1" applyBorder="1"/>
    <xf numFmtId="165" fontId="26" fillId="0" borderId="14" xfId="42" applyFont="1" applyBorder="1"/>
    <xf numFmtId="165" fontId="18" fillId="0" borderId="0" xfId="42" applyFont="1"/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25" fillId="33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165" fontId="18" fillId="34" borderId="10" xfId="42" applyFont="1" applyFill="1" applyBorder="1" applyProtection="1">
      <protection locked="0"/>
    </xf>
    <xf numFmtId="0" fontId="18" fillId="34" borderId="10" xfId="0" applyFont="1" applyFill="1" applyBorder="1" applyProtection="1">
      <protection locked="0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5" fillId="33" borderId="10" xfId="0" applyFont="1" applyFill="1" applyBorder="1" applyAlignment="1">
      <alignment horizontal="center" vertic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171451</xdr:rowOff>
    </xdr:from>
    <xdr:to>
      <xdr:col>1</xdr:col>
      <xdr:colOff>519195</xdr:colOff>
      <xdr:row>5</xdr:row>
      <xdr:rowOff>142875</xdr:rowOff>
    </xdr:to>
    <xdr:pic>
      <xdr:nvPicPr>
        <xdr:cNvPr id="3" name="Imagem 1" descr="Timb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</a:blip>
        <a:srcRect/>
        <a:stretch>
          <a:fillRect/>
        </a:stretch>
      </xdr:blipFill>
      <xdr:spPr bwMode="auto">
        <a:xfrm>
          <a:off x="19050" y="171451"/>
          <a:ext cx="1033545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zoomScaleSheetLayoutView="100" workbookViewId="0">
      <selection activeCell="D7" sqref="D7"/>
    </sheetView>
  </sheetViews>
  <sheetFormatPr defaultRowHeight="15"/>
  <cols>
    <col min="1" max="1" width="8" style="5" customWidth="1"/>
    <col min="2" max="2" width="9.5703125" style="5" customWidth="1"/>
    <col min="3" max="3" width="30.28515625" style="5" customWidth="1"/>
    <col min="4" max="4" width="17.85546875" style="5" customWidth="1"/>
    <col min="5" max="5" width="7.140625" style="5" customWidth="1"/>
    <col min="6" max="6" width="7.42578125" style="28" customWidth="1"/>
    <col min="7" max="8" width="21.5703125" style="28" customWidth="1"/>
    <col min="9" max="9" width="31.85546875" style="5" customWidth="1"/>
    <col min="10" max="10" width="14.28515625" style="5" bestFit="1" customWidth="1"/>
    <col min="11" max="11" width="12.7109375" style="5" bestFit="1" customWidth="1"/>
    <col min="12" max="12" width="11.5703125" style="5" bestFit="1" customWidth="1"/>
    <col min="13" max="16384" width="9.140625" style="5"/>
  </cols>
  <sheetData>
    <row r="1" spans="1:9" ht="18">
      <c r="B1" s="49" t="s">
        <v>1</v>
      </c>
      <c r="C1" s="49"/>
      <c r="D1" s="49"/>
      <c r="E1" s="49"/>
      <c r="F1" s="49"/>
      <c r="G1" s="49"/>
      <c r="H1" s="49"/>
      <c r="I1" s="49"/>
    </row>
    <row r="3" spans="1:9" ht="18" customHeight="1">
      <c r="C3" s="13" t="s">
        <v>11</v>
      </c>
      <c r="D3" s="14"/>
      <c r="E3" s="14"/>
      <c r="F3" s="14"/>
      <c r="G3" s="14"/>
      <c r="H3" s="14"/>
      <c r="I3" s="14"/>
    </row>
    <row r="4" spans="1:9" ht="18.75">
      <c r="C4" s="50" t="s">
        <v>40</v>
      </c>
      <c r="D4" s="50"/>
      <c r="E4" s="50"/>
      <c r="F4" s="50"/>
      <c r="G4" s="50"/>
      <c r="H4" s="50"/>
      <c r="I4" s="50"/>
    </row>
    <row r="5" spans="1:9" ht="15.75">
      <c r="C5" s="51" t="s">
        <v>46</v>
      </c>
      <c r="D5" s="51"/>
      <c r="E5" s="51"/>
      <c r="F5" s="51"/>
      <c r="G5" s="51"/>
      <c r="H5" s="51"/>
      <c r="I5" s="51"/>
    </row>
    <row r="6" spans="1:9" ht="15.75">
      <c r="C6" s="52"/>
      <c r="D6" s="52"/>
      <c r="E6" s="52"/>
      <c r="F6" s="15"/>
      <c r="G6" s="15"/>
      <c r="H6" s="16" t="s">
        <v>15</v>
      </c>
      <c r="I6" s="15"/>
    </row>
    <row r="8" spans="1:9" ht="33" customHeight="1">
      <c r="A8" s="32" t="s">
        <v>6</v>
      </c>
      <c r="B8" s="32" t="s">
        <v>7</v>
      </c>
      <c r="C8" s="53" t="s">
        <v>2</v>
      </c>
      <c r="D8" s="53"/>
      <c r="E8" s="17" t="s">
        <v>3</v>
      </c>
      <c r="F8" s="18" t="s">
        <v>4</v>
      </c>
      <c r="G8" s="19" t="s">
        <v>5</v>
      </c>
      <c r="H8" s="19" t="s">
        <v>9</v>
      </c>
      <c r="I8" s="20" t="s">
        <v>10</v>
      </c>
    </row>
    <row r="9" spans="1:9" ht="23.25" customHeight="1">
      <c r="A9" s="21"/>
      <c r="B9" s="38" t="s">
        <v>39</v>
      </c>
      <c r="C9" s="38"/>
      <c r="D9" s="38"/>
      <c r="E9" s="38"/>
      <c r="F9" s="38"/>
      <c r="G9" s="38"/>
      <c r="H9" s="39"/>
      <c r="I9" s="22">
        <f>I10+I14+I18+I36</f>
        <v>0</v>
      </c>
    </row>
    <row r="10" spans="1:9" ht="16.5" customHeight="1">
      <c r="A10" s="42" t="s">
        <v>19</v>
      </c>
      <c r="B10" s="43"/>
      <c r="C10" s="43"/>
      <c r="D10" s="43"/>
      <c r="E10" s="43"/>
      <c r="F10" s="43"/>
      <c r="G10" s="43"/>
      <c r="H10" s="44"/>
      <c r="I10" s="23">
        <f>SUM(I11:I12)</f>
        <v>0</v>
      </c>
    </row>
    <row r="11" spans="1:9" ht="29.25" customHeight="1">
      <c r="A11" s="3" t="s">
        <v>8</v>
      </c>
      <c r="B11" s="11">
        <v>4813</v>
      </c>
      <c r="C11" s="40" t="s">
        <v>16</v>
      </c>
      <c r="D11" s="41"/>
      <c r="E11" s="1" t="s">
        <v>17</v>
      </c>
      <c r="F11" s="1">
        <v>2.25</v>
      </c>
      <c r="G11" s="34"/>
      <c r="H11" s="2">
        <f>G11*1.2687</f>
        <v>0</v>
      </c>
      <c r="I11" s="2">
        <f>H11*F11</f>
        <v>0</v>
      </c>
    </row>
    <row r="12" spans="1:9" ht="29.25" customHeight="1">
      <c r="A12" s="3" t="s">
        <v>8</v>
      </c>
      <c r="B12" s="11">
        <v>97629</v>
      </c>
      <c r="C12" s="40" t="s">
        <v>20</v>
      </c>
      <c r="D12" s="41"/>
      <c r="E12" s="1" t="s">
        <v>14</v>
      </c>
      <c r="F12" s="1">
        <v>2.12</v>
      </c>
      <c r="G12" s="34"/>
      <c r="H12" s="2">
        <f>G12*1.2687</f>
        <v>0</v>
      </c>
      <c r="I12" s="2">
        <f>H12*F12</f>
        <v>0</v>
      </c>
    </row>
    <row r="13" spans="1:9" ht="16.5" customHeight="1">
      <c r="A13" s="29"/>
      <c r="B13" s="30"/>
      <c r="C13" s="30"/>
      <c r="D13" s="30"/>
      <c r="E13" s="30"/>
      <c r="F13" s="30"/>
      <c r="G13" s="30"/>
      <c r="H13" s="33"/>
      <c r="I13" s="23"/>
    </row>
    <row r="14" spans="1:9" ht="16.5" customHeight="1">
      <c r="A14" s="42" t="s">
        <v>18</v>
      </c>
      <c r="B14" s="43"/>
      <c r="C14" s="43"/>
      <c r="D14" s="43"/>
      <c r="E14" s="43"/>
      <c r="F14" s="43"/>
      <c r="G14" s="43"/>
      <c r="H14" s="44"/>
      <c r="I14" s="23">
        <f>SUM(I15:I16)</f>
        <v>0</v>
      </c>
    </row>
    <row r="15" spans="1:9" ht="29.25" customHeight="1">
      <c r="A15" s="3" t="s">
        <v>8</v>
      </c>
      <c r="B15" s="4">
        <v>96522</v>
      </c>
      <c r="C15" s="36" t="s">
        <v>12</v>
      </c>
      <c r="D15" s="45"/>
      <c r="E15" s="1" t="s">
        <v>14</v>
      </c>
      <c r="F15" s="1">
        <v>64</v>
      </c>
      <c r="G15" s="34"/>
      <c r="H15" s="2">
        <f>G15*1.2687</f>
        <v>0</v>
      </c>
      <c r="I15" s="2">
        <f t="shared" ref="I15" si="0">H15*F15</f>
        <v>0</v>
      </c>
    </row>
    <row r="16" spans="1:9" ht="28.5" customHeight="1">
      <c r="A16" s="3" t="s">
        <v>8</v>
      </c>
      <c r="B16" s="4">
        <v>93382</v>
      </c>
      <c r="C16" s="36" t="s">
        <v>13</v>
      </c>
      <c r="D16" s="45"/>
      <c r="E16" s="1" t="s">
        <v>14</v>
      </c>
      <c r="F16" s="1">
        <v>60.94</v>
      </c>
      <c r="G16" s="34"/>
      <c r="H16" s="2">
        <f>G16*1.2687</f>
        <v>0</v>
      </c>
      <c r="I16" s="2">
        <f t="shared" ref="I16" si="1">H16*F16</f>
        <v>0</v>
      </c>
    </row>
    <row r="17" spans="1:9">
      <c r="A17" s="7"/>
      <c r="B17" s="6"/>
      <c r="C17" s="31"/>
      <c r="D17" s="31"/>
      <c r="E17" s="8"/>
      <c r="F17" s="8"/>
      <c r="G17" s="9"/>
      <c r="H17" s="10"/>
      <c r="I17" s="2"/>
    </row>
    <row r="18" spans="1:9">
      <c r="A18" s="42" t="s">
        <v>21</v>
      </c>
      <c r="B18" s="43"/>
      <c r="C18" s="43"/>
      <c r="D18" s="43"/>
      <c r="E18" s="43"/>
      <c r="F18" s="43"/>
      <c r="G18" s="43"/>
      <c r="H18" s="44"/>
      <c r="I18" s="23">
        <f>SUM(I19:I33)</f>
        <v>0</v>
      </c>
    </row>
    <row r="19" spans="1:9" ht="33" customHeight="1">
      <c r="A19" s="3" t="s">
        <v>8</v>
      </c>
      <c r="B19" s="1">
        <v>94967</v>
      </c>
      <c r="C19" s="36" t="s">
        <v>23</v>
      </c>
      <c r="D19" s="37"/>
      <c r="E19" s="1" t="s">
        <v>29</v>
      </c>
      <c r="F19" s="1">
        <v>16.059999999999999</v>
      </c>
      <c r="G19" s="35"/>
      <c r="H19" s="2">
        <f>G19*1.2687</f>
        <v>0</v>
      </c>
      <c r="I19" s="2">
        <f t="shared" ref="I19:I22" si="2">H19*F19</f>
        <v>0</v>
      </c>
    </row>
    <row r="20" spans="1:9" ht="33.75" customHeight="1">
      <c r="A20" s="3" t="s">
        <v>8</v>
      </c>
      <c r="B20" s="1">
        <v>92796</v>
      </c>
      <c r="C20" s="36" t="s">
        <v>24</v>
      </c>
      <c r="D20" s="37"/>
      <c r="E20" s="1" t="s">
        <v>30</v>
      </c>
      <c r="F20" s="1">
        <v>579.29999999999995</v>
      </c>
      <c r="G20" s="35"/>
      <c r="H20" s="2">
        <f t="shared" ref="H20:H32" si="3">G20*1.2687</f>
        <v>0</v>
      </c>
      <c r="I20" s="2">
        <f t="shared" si="2"/>
        <v>0</v>
      </c>
    </row>
    <row r="21" spans="1:9" ht="34.5" customHeight="1">
      <c r="A21" s="3" t="s">
        <v>8</v>
      </c>
      <c r="B21" s="1">
        <v>92795</v>
      </c>
      <c r="C21" s="36" t="s">
        <v>25</v>
      </c>
      <c r="D21" s="37"/>
      <c r="E21" s="1" t="s">
        <v>30</v>
      </c>
      <c r="F21" s="1">
        <v>679</v>
      </c>
      <c r="G21" s="35"/>
      <c r="H21" s="2">
        <f t="shared" si="3"/>
        <v>0</v>
      </c>
      <c r="I21" s="2">
        <f t="shared" si="2"/>
        <v>0</v>
      </c>
    </row>
    <row r="22" spans="1:9" ht="34.5" customHeight="1">
      <c r="A22" s="3" t="s">
        <v>8</v>
      </c>
      <c r="B22" s="1">
        <v>92794</v>
      </c>
      <c r="C22" s="36" t="s">
        <v>26</v>
      </c>
      <c r="D22" s="37"/>
      <c r="E22" s="1" t="s">
        <v>30</v>
      </c>
      <c r="F22" s="1">
        <v>308.89999999999998</v>
      </c>
      <c r="G22" s="35"/>
      <c r="H22" s="2">
        <f t="shared" si="3"/>
        <v>0</v>
      </c>
      <c r="I22" s="2">
        <f t="shared" si="2"/>
        <v>0</v>
      </c>
    </row>
    <row r="23" spans="1:9" ht="30.75" customHeight="1">
      <c r="A23" s="3" t="s">
        <v>8</v>
      </c>
      <c r="B23" s="1">
        <v>92792</v>
      </c>
      <c r="C23" s="36" t="s">
        <v>27</v>
      </c>
      <c r="D23" s="37"/>
      <c r="E23" s="1" t="s">
        <v>30</v>
      </c>
      <c r="F23" s="1">
        <v>171.3</v>
      </c>
      <c r="G23" s="35"/>
      <c r="H23" s="2">
        <f t="shared" si="3"/>
        <v>0</v>
      </c>
      <c r="I23" s="2">
        <f t="shared" ref="I23" si="4">H23*F23</f>
        <v>0</v>
      </c>
    </row>
    <row r="24" spans="1:9" ht="31.5" customHeight="1">
      <c r="A24" s="3" t="s">
        <v>8</v>
      </c>
      <c r="B24" s="1">
        <v>92791</v>
      </c>
      <c r="C24" s="36" t="s">
        <v>28</v>
      </c>
      <c r="D24" s="37"/>
      <c r="E24" s="1" t="s">
        <v>30</v>
      </c>
      <c r="F24" s="1">
        <v>76.5</v>
      </c>
      <c r="G24" s="35"/>
      <c r="H24" s="2">
        <f t="shared" si="3"/>
        <v>0</v>
      </c>
      <c r="I24" s="2">
        <f t="shared" ref="I24" si="5">H24*F24</f>
        <v>0</v>
      </c>
    </row>
    <row r="25" spans="1:9" ht="31.5" customHeight="1">
      <c r="A25" s="3" t="s">
        <v>8</v>
      </c>
      <c r="B25" s="1">
        <v>92269</v>
      </c>
      <c r="C25" s="36" t="s">
        <v>31</v>
      </c>
      <c r="D25" s="37"/>
      <c r="E25" s="1" t="s">
        <v>38</v>
      </c>
      <c r="F25" s="1">
        <v>23.04</v>
      </c>
      <c r="G25" s="35"/>
      <c r="H25" s="2">
        <f t="shared" si="3"/>
        <v>0</v>
      </c>
      <c r="I25" s="2">
        <f t="shared" ref="I25:I32" si="6">H25*F25</f>
        <v>0</v>
      </c>
    </row>
    <row r="26" spans="1:9" ht="29.25" customHeight="1">
      <c r="A26" s="3" t="s">
        <v>8</v>
      </c>
      <c r="B26" s="1">
        <v>92409</v>
      </c>
      <c r="C26" s="36" t="s">
        <v>32</v>
      </c>
      <c r="D26" s="37"/>
      <c r="E26" s="1" t="s">
        <v>38</v>
      </c>
      <c r="F26" s="1">
        <v>23.04</v>
      </c>
      <c r="G26" s="35"/>
      <c r="H26" s="2">
        <f t="shared" si="3"/>
        <v>0</v>
      </c>
      <c r="I26" s="2">
        <f t="shared" si="6"/>
        <v>0</v>
      </c>
    </row>
    <row r="27" spans="1:9" ht="30.75" customHeight="1">
      <c r="A27" s="3" t="s">
        <v>8</v>
      </c>
      <c r="B27" s="1">
        <v>92270</v>
      </c>
      <c r="C27" s="36" t="s">
        <v>33</v>
      </c>
      <c r="D27" s="37"/>
      <c r="E27" s="1" t="s">
        <v>38</v>
      </c>
      <c r="F27" s="1">
        <v>51.08</v>
      </c>
      <c r="G27" s="35"/>
      <c r="H27" s="2">
        <f t="shared" si="3"/>
        <v>0</v>
      </c>
      <c r="I27" s="2">
        <f t="shared" si="6"/>
        <v>0</v>
      </c>
    </row>
    <row r="28" spans="1:9" ht="30" customHeight="1">
      <c r="A28" s="3" t="s">
        <v>8</v>
      </c>
      <c r="B28" s="1">
        <v>92446</v>
      </c>
      <c r="C28" s="36" t="s">
        <v>34</v>
      </c>
      <c r="D28" s="37"/>
      <c r="E28" s="1" t="s">
        <v>38</v>
      </c>
      <c r="F28" s="1">
        <v>51.08</v>
      </c>
      <c r="G28" s="35"/>
      <c r="H28" s="2">
        <f t="shared" si="3"/>
        <v>0</v>
      </c>
      <c r="I28" s="2">
        <f t="shared" si="6"/>
        <v>0</v>
      </c>
    </row>
    <row r="29" spans="1:9" ht="31.5" customHeight="1">
      <c r="A29" s="3" t="s">
        <v>8</v>
      </c>
      <c r="B29" s="1">
        <v>92268</v>
      </c>
      <c r="C29" s="36" t="s">
        <v>35</v>
      </c>
      <c r="D29" s="37"/>
      <c r="E29" s="1" t="s">
        <v>38</v>
      </c>
      <c r="F29" s="1">
        <v>5.74</v>
      </c>
      <c r="G29" s="35"/>
      <c r="H29" s="2">
        <f t="shared" si="3"/>
        <v>0</v>
      </c>
      <c r="I29" s="2">
        <f t="shared" si="6"/>
        <v>0</v>
      </c>
    </row>
    <row r="30" spans="1:9" ht="30.75" customHeight="1">
      <c r="A30" s="3" t="s">
        <v>8</v>
      </c>
      <c r="B30" s="1">
        <v>92482</v>
      </c>
      <c r="C30" s="36" t="s">
        <v>36</v>
      </c>
      <c r="D30" s="37"/>
      <c r="E30" s="1" t="s">
        <v>38</v>
      </c>
      <c r="F30" s="1">
        <v>5.74</v>
      </c>
      <c r="G30" s="35"/>
      <c r="H30" s="2">
        <f t="shared" si="3"/>
        <v>0</v>
      </c>
      <c r="I30" s="2">
        <f t="shared" si="6"/>
        <v>0</v>
      </c>
    </row>
    <row r="31" spans="1:9" ht="30.75" customHeight="1">
      <c r="A31" s="3" t="s">
        <v>8</v>
      </c>
      <c r="B31" s="1">
        <v>100341</v>
      </c>
      <c r="C31" s="36" t="s">
        <v>37</v>
      </c>
      <c r="D31" s="37"/>
      <c r="E31" s="1" t="s">
        <v>38</v>
      </c>
      <c r="F31" s="1">
        <v>13.87</v>
      </c>
      <c r="G31" s="35"/>
      <c r="H31" s="2">
        <f t="shared" si="3"/>
        <v>0</v>
      </c>
      <c r="I31" s="2">
        <f t="shared" si="6"/>
        <v>0</v>
      </c>
    </row>
    <row r="32" spans="1:9" ht="30" customHeight="1">
      <c r="A32" s="3" t="s">
        <v>8</v>
      </c>
      <c r="B32" s="1">
        <v>96535</v>
      </c>
      <c r="C32" s="36" t="s">
        <v>42</v>
      </c>
      <c r="D32" s="37"/>
      <c r="E32" s="12" t="s">
        <v>38</v>
      </c>
      <c r="F32" s="1">
        <v>14.72</v>
      </c>
      <c r="G32" s="35"/>
      <c r="H32" s="2">
        <f t="shared" si="3"/>
        <v>0</v>
      </c>
      <c r="I32" s="2">
        <f t="shared" si="6"/>
        <v>0</v>
      </c>
    </row>
    <row r="33" spans="1:9" ht="30" customHeight="1">
      <c r="A33" s="3" t="s">
        <v>8</v>
      </c>
      <c r="B33" s="1">
        <v>92273</v>
      </c>
      <c r="C33" s="36" t="s">
        <v>43</v>
      </c>
      <c r="D33" s="37"/>
      <c r="E33" s="12" t="s">
        <v>29</v>
      </c>
      <c r="F33" s="1">
        <v>80</v>
      </c>
      <c r="G33" s="35"/>
      <c r="H33" s="2">
        <f t="shared" ref="H33" si="7">G33*1.2687</f>
        <v>0</v>
      </c>
      <c r="I33" s="2">
        <f>H33*F33</f>
        <v>0</v>
      </c>
    </row>
    <row r="34" spans="1:9" ht="30" customHeight="1">
      <c r="A34" s="7"/>
      <c r="B34" s="8"/>
      <c r="C34" s="31"/>
      <c r="D34" s="31"/>
      <c r="E34" s="24"/>
      <c r="F34" s="8"/>
      <c r="G34" s="8"/>
      <c r="H34" s="10"/>
      <c r="I34" s="2"/>
    </row>
    <row r="35" spans="1:9">
      <c r="A35" s="7"/>
      <c r="B35" s="6"/>
      <c r="C35" s="31"/>
      <c r="D35" s="31"/>
      <c r="E35" s="8"/>
      <c r="F35" s="8"/>
      <c r="G35" s="9"/>
      <c r="H35" s="10"/>
      <c r="I35" s="2"/>
    </row>
    <row r="36" spans="1:9">
      <c r="A36" s="42" t="s">
        <v>22</v>
      </c>
      <c r="B36" s="43"/>
      <c r="C36" s="43"/>
      <c r="D36" s="43"/>
      <c r="E36" s="43"/>
      <c r="F36" s="43"/>
      <c r="G36" s="43"/>
      <c r="H36" s="44"/>
      <c r="I36" s="23">
        <f>SUM(I37)</f>
        <v>0</v>
      </c>
    </row>
    <row r="37" spans="1:9">
      <c r="A37" s="3" t="s">
        <v>8</v>
      </c>
      <c r="B37" s="6">
        <v>88489</v>
      </c>
      <c r="C37" s="40" t="s">
        <v>45</v>
      </c>
      <c r="D37" s="41"/>
      <c r="E37" s="1" t="s">
        <v>17</v>
      </c>
      <c r="F37" s="1">
        <v>30</v>
      </c>
      <c r="G37" s="34"/>
      <c r="H37" s="2">
        <f>G37*1.2687</f>
        <v>0</v>
      </c>
      <c r="I37" s="2">
        <f>H37*F37</f>
        <v>0</v>
      </c>
    </row>
    <row r="38" spans="1:9">
      <c r="A38" s="7"/>
      <c r="B38" s="6"/>
      <c r="C38" s="31"/>
      <c r="D38" s="31"/>
      <c r="E38" s="8"/>
      <c r="F38" s="8"/>
      <c r="G38" s="9"/>
      <c r="H38" s="10"/>
      <c r="I38" s="2"/>
    </row>
    <row r="39" spans="1:9" ht="23.25" customHeight="1">
      <c r="A39" s="21"/>
      <c r="B39" s="38" t="s">
        <v>41</v>
      </c>
      <c r="C39" s="38"/>
      <c r="D39" s="38"/>
      <c r="E39" s="38"/>
      <c r="F39" s="38"/>
      <c r="G39" s="38"/>
      <c r="H39" s="39"/>
      <c r="I39" s="22">
        <f>I40+I44+I48+I65</f>
        <v>0</v>
      </c>
    </row>
    <row r="40" spans="1:9">
      <c r="A40" s="42" t="s">
        <v>47</v>
      </c>
      <c r="B40" s="43"/>
      <c r="C40" s="43"/>
      <c r="D40" s="43"/>
      <c r="E40" s="43"/>
      <c r="F40" s="43"/>
      <c r="G40" s="43"/>
      <c r="H40" s="44"/>
      <c r="I40" s="23">
        <f>SUM(I41:I42)</f>
        <v>0</v>
      </c>
    </row>
    <row r="41" spans="1:9">
      <c r="A41" s="3" t="s">
        <v>8</v>
      </c>
      <c r="B41" s="11">
        <v>4813</v>
      </c>
      <c r="C41" s="40" t="s">
        <v>16</v>
      </c>
      <c r="D41" s="41"/>
      <c r="E41" s="1" t="s">
        <v>17</v>
      </c>
      <c r="F41" s="1">
        <v>2.25</v>
      </c>
      <c r="G41" s="34"/>
      <c r="H41" s="2">
        <f>G41*1.2687</f>
        <v>0</v>
      </c>
      <c r="I41" s="2">
        <f>H41*F41</f>
        <v>0</v>
      </c>
    </row>
    <row r="42" spans="1:9">
      <c r="A42" s="3" t="s">
        <v>8</v>
      </c>
      <c r="B42" s="11">
        <v>97629</v>
      </c>
      <c r="C42" s="40" t="s">
        <v>20</v>
      </c>
      <c r="D42" s="41"/>
      <c r="E42" s="1" t="s">
        <v>14</v>
      </c>
      <c r="F42" s="1">
        <v>1.88</v>
      </c>
      <c r="G42" s="34"/>
      <c r="H42" s="2">
        <f>G42*1.2687</f>
        <v>0</v>
      </c>
      <c r="I42" s="2">
        <f>H42*F42</f>
        <v>0</v>
      </c>
    </row>
    <row r="43" spans="1:9">
      <c r="A43" s="7"/>
      <c r="B43" s="6"/>
      <c r="C43" s="31"/>
      <c r="D43" s="31"/>
      <c r="E43" s="8"/>
      <c r="F43" s="8"/>
      <c r="G43" s="9"/>
      <c r="H43" s="10"/>
      <c r="I43" s="2"/>
    </row>
    <row r="44" spans="1:9">
      <c r="A44" s="42" t="s">
        <v>48</v>
      </c>
      <c r="B44" s="43"/>
      <c r="C44" s="43"/>
      <c r="D44" s="43"/>
      <c r="E44" s="43"/>
      <c r="F44" s="43"/>
      <c r="G44" s="43"/>
      <c r="H44" s="44"/>
      <c r="I44" s="23">
        <f>SUM(I45:I46)</f>
        <v>0</v>
      </c>
    </row>
    <row r="45" spans="1:9" ht="15" customHeight="1">
      <c r="A45" s="3" t="s">
        <v>8</v>
      </c>
      <c r="B45" s="4">
        <v>96522</v>
      </c>
      <c r="C45" s="36" t="s">
        <v>12</v>
      </c>
      <c r="D45" s="45"/>
      <c r="E45" s="1" t="s">
        <v>14</v>
      </c>
      <c r="F45" s="1">
        <v>9</v>
      </c>
      <c r="G45" s="34"/>
      <c r="H45" s="2">
        <f>G45*1.2687</f>
        <v>0</v>
      </c>
      <c r="I45" s="2">
        <f t="shared" ref="I45:I46" si="8">H45*F45</f>
        <v>0</v>
      </c>
    </row>
    <row r="46" spans="1:9" ht="15" customHeight="1">
      <c r="A46" s="3" t="s">
        <v>8</v>
      </c>
      <c r="B46" s="4">
        <v>93382</v>
      </c>
      <c r="C46" s="36" t="s">
        <v>13</v>
      </c>
      <c r="D46" s="45"/>
      <c r="E46" s="1" t="s">
        <v>14</v>
      </c>
      <c r="F46" s="1">
        <v>5.94</v>
      </c>
      <c r="G46" s="34"/>
      <c r="H46" s="2">
        <f>G46*1.2687</f>
        <v>0</v>
      </c>
      <c r="I46" s="2">
        <f t="shared" si="8"/>
        <v>0</v>
      </c>
    </row>
    <row r="47" spans="1:9">
      <c r="A47" s="7"/>
      <c r="B47" s="6"/>
      <c r="C47" s="31"/>
      <c r="D47" s="31"/>
      <c r="E47" s="8"/>
      <c r="F47" s="8"/>
      <c r="G47" s="9"/>
      <c r="H47" s="10"/>
      <c r="I47" s="2"/>
    </row>
    <row r="48" spans="1:9">
      <c r="A48" s="42" t="s">
        <v>49</v>
      </c>
      <c r="B48" s="43"/>
      <c r="C48" s="43"/>
      <c r="D48" s="43"/>
      <c r="E48" s="43"/>
      <c r="F48" s="43"/>
      <c r="G48" s="43"/>
      <c r="H48" s="44"/>
      <c r="I48" s="23">
        <f>SUM(I49:I63)</f>
        <v>0</v>
      </c>
    </row>
    <row r="49" spans="1:9" ht="30.75" customHeight="1">
      <c r="A49" s="3" t="s">
        <v>8</v>
      </c>
      <c r="B49" s="1">
        <v>94967</v>
      </c>
      <c r="C49" s="36" t="s">
        <v>23</v>
      </c>
      <c r="D49" s="37"/>
      <c r="E49" s="1" t="s">
        <v>29</v>
      </c>
      <c r="F49" s="1">
        <v>14.19</v>
      </c>
      <c r="G49" s="35"/>
      <c r="H49" s="2">
        <f>G49*1.2687</f>
        <v>0</v>
      </c>
      <c r="I49" s="2">
        <f t="shared" ref="I49:I61" si="9">H49*F49</f>
        <v>0</v>
      </c>
    </row>
    <row r="50" spans="1:9" ht="30.75" customHeight="1">
      <c r="A50" s="3" t="s">
        <v>8</v>
      </c>
      <c r="B50" s="1">
        <v>92796</v>
      </c>
      <c r="C50" s="36" t="s">
        <v>24</v>
      </c>
      <c r="D50" s="37"/>
      <c r="E50" s="1" t="s">
        <v>30</v>
      </c>
      <c r="F50" s="1">
        <v>243</v>
      </c>
      <c r="G50" s="35"/>
      <c r="H50" s="2">
        <f t="shared" ref="H50:H61" si="10">G50*1.2687</f>
        <v>0</v>
      </c>
      <c r="I50" s="2">
        <f t="shared" si="9"/>
        <v>0</v>
      </c>
    </row>
    <row r="51" spans="1:9" ht="31.5" customHeight="1">
      <c r="A51" s="3" t="s">
        <v>8</v>
      </c>
      <c r="B51" s="1">
        <v>92795</v>
      </c>
      <c r="C51" s="36" t="s">
        <v>25</v>
      </c>
      <c r="D51" s="37"/>
      <c r="E51" s="1" t="s">
        <v>30</v>
      </c>
      <c r="F51" s="1">
        <v>645.5</v>
      </c>
      <c r="G51" s="35"/>
      <c r="H51" s="2">
        <f t="shared" si="10"/>
        <v>0</v>
      </c>
      <c r="I51" s="2">
        <f t="shared" si="9"/>
        <v>0</v>
      </c>
    </row>
    <row r="52" spans="1:9" ht="32.25" customHeight="1">
      <c r="A52" s="3" t="s">
        <v>8</v>
      </c>
      <c r="B52" s="1">
        <v>92794</v>
      </c>
      <c r="C52" s="36" t="s">
        <v>26</v>
      </c>
      <c r="D52" s="37"/>
      <c r="E52" s="1" t="s">
        <v>30</v>
      </c>
      <c r="F52" s="1">
        <v>364.6</v>
      </c>
      <c r="G52" s="35"/>
      <c r="H52" s="2">
        <f t="shared" si="10"/>
        <v>0</v>
      </c>
      <c r="I52" s="2">
        <f t="shared" si="9"/>
        <v>0</v>
      </c>
    </row>
    <row r="53" spans="1:9" ht="28.5" customHeight="1">
      <c r="A53" s="3" t="s">
        <v>8</v>
      </c>
      <c r="B53" s="1">
        <v>92792</v>
      </c>
      <c r="C53" s="36" t="s">
        <v>27</v>
      </c>
      <c r="D53" s="37"/>
      <c r="E53" s="1" t="s">
        <v>30</v>
      </c>
      <c r="F53" s="1">
        <v>149.6</v>
      </c>
      <c r="G53" s="35"/>
      <c r="H53" s="2">
        <f t="shared" si="10"/>
        <v>0</v>
      </c>
      <c r="I53" s="2">
        <f t="shared" si="9"/>
        <v>0</v>
      </c>
    </row>
    <row r="54" spans="1:9" ht="33.75" customHeight="1">
      <c r="A54" s="3" t="s">
        <v>8</v>
      </c>
      <c r="B54" s="1">
        <v>92791</v>
      </c>
      <c r="C54" s="36" t="s">
        <v>28</v>
      </c>
      <c r="D54" s="37"/>
      <c r="E54" s="1" t="s">
        <v>30</v>
      </c>
      <c r="F54" s="1">
        <v>101.4</v>
      </c>
      <c r="G54" s="35"/>
      <c r="H54" s="2">
        <f t="shared" si="10"/>
        <v>0</v>
      </c>
      <c r="I54" s="2">
        <f t="shared" si="9"/>
        <v>0</v>
      </c>
    </row>
    <row r="55" spans="1:9" ht="30.75" customHeight="1">
      <c r="A55" s="3" t="s">
        <v>8</v>
      </c>
      <c r="B55" s="1">
        <v>92269</v>
      </c>
      <c r="C55" s="36" t="s">
        <v>31</v>
      </c>
      <c r="D55" s="37"/>
      <c r="E55" s="1" t="s">
        <v>38</v>
      </c>
      <c r="F55" s="1">
        <v>23.04</v>
      </c>
      <c r="G55" s="35"/>
      <c r="H55" s="2">
        <f t="shared" si="10"/>
        <v>0</v>
      </c>
      <c r="I55" s="2">
        <f t="shared" si="9"/>
        <v>0</v>
      </c>
    </row>
    <row r="56" spans="1:9" ht="34.5" customHeight="1">
      <c r="A56" s="3" t="s">
        <v>8</v>
      </c>
      <c r="B56" s="1">
        <v>92409</v>
      </c>
      <c r="C56" s="36" t="s">
        <v>32</v>
      </c>
      <c r="D56" s="37"/>
      <c r="E56" s="1" t="s">
        <v>38</v>
      </c>
      <c r="F56" s="1">
        <v>23.04</v>
      </c>
      <c r="G56" s="35"/>
      <c r="H56" s="2">
        <f t="shared" si="10"/>
        <v>0</v>
      </c>
      <c r="I56" s="2">
        <f t="shared" si="9"/>
        <v>0</v>
      </c>
    </row>
    <row r="57" spans="1:9" ht="33" customHeight="1">
      <c r="A57" s="3" t="s">
        <v>8</v>
      </c>
      <c r="B57" s="1">
        <v>92270</v>
      </c>
      <c r="C57" s="36" t="s">
        <v>33</v>
      </c>
      <c r="D57" s="37"/>
      <c r="E57" s="1" t="s">
        <v>38</v>
      </c>
      <c r="F57" s="1">
        <v>48.16</v>
      </c>
      <c r="G57" s="35"/>
      <c r="H57" s="2">
        <f t="shared" si="10"/>
        <v>0</v>
      </c>
      <c r="I57" s="2">
        <f t="shared" si="9"/>
        <v>0</v>
      </c>
    </row>
    <row r="58" spans="1:9" ht="34.5" customHeight="1">
      <c r="A58" s="3" t="s">
        <v>8</v>
      </c>
      <c r="B58" s="1">
        <v>92446</v>
      </c>
      <c r="C58" s="36" t="s">
        <v>34</v>
      </c>
      <c r="D58" s="37"/>
      <c r="E58" s="1" t="s">
        <v>38</v>
      </c>
      <c r="F58" s="1">
        <v>48.16</v>
      </c>
      <c r="G58" s="35"/>
      <c r="H58" s="2">
        <f t="shared" si="10"/>
        <v>0</v>
      </c>
      <c r="I58" s="2">
        <f t="shared" si="9"/>
        <v>0</v>
      </c>
    </row>
    <row r="59" spans="1:9" ht="32.25" customHeight="1">
      <c r="A59" s="3" t="s">
        <v>8</v>
      </c>
      <c r="B59" s="1">
        <v>92268</v>
      </c>
      <c r="C59" s="36" t="s">
        <v>35</v>
      </c>
      <c r="D59" s="37"/>
      <c r="E59" s="1" t="s">
        <v>38</v>
      </c>
      <c r="F59" s="1">
        <v>3.25</v>
      </c>
      <c r="G59" s="35"/>
      <c r="H59" s="2">
        <f t="shared" si="10"/>
        <v>0</v>
      </c>
      <c r="I59" s="2">
        <f t="shared" si="9"/>
        <v>0</v>
      </c>
    </row>
    <row r="60" spans="1:9" ht="31.5" customHeight="1">
      <c r="A60" s="3" t="s">
        <v>8</v>
      </c>
      <c r="B60" s="1">
        <v>92482</v>
      </c>
      <c r="C60" s="36" t="s">
        <v>36</v>
      </c>
      <c r="D60" s="37"/>
      <c r="E60" s="1" t="s">
        <v>38</v>
      </c>
      <c r="F60" s="1">
        <v>3.25</v>
      </c>
      <c r="G60" s="35"/>
      <c r="H60" s="2">
        <f t="shared" si="10"/>
        <v>0</v>
      </c>
      <c r="I60" s="2">
        <f t="shared" si="9"/>
        <v>0</v>
      </c>
    </row>
    <row r="61" spans="1:9" ht="30" customHeight="1">
      <c r="A61" s="3" t="s">
        <v>8</v>
      </c>
      <c r="B61" s="1">
        <v>100341</v>
      </c>
      <c r="C61" s="36" t="s">
        <v>37</v>
      </c>
      <c r="D61" s="37"/>
      <c r="E61" s="12" t="s">
        <v>38</v>
      </c>
      <c r="F61" s="1">
        <v>10.95</v>
      </c>
      <c r="G61" s="35"/>
      <c r="H61" s="2">
        <f t="shared" si="10"/>
        <v>0</v>
      </c>
      <c r="I61" s="2">
        <f t="shared" si="9"/>
        <v>0</v>
      </c>
    </row>
    <row r="62" spans="1:9" ht="30" customHeight="1">
      <c r="A62" s="3" t="s">
        <v>8</v>
      </c>
      <c r="B62" s="11">
        <v>96535</v>
      </c>
      <c r="C62" s="36" t="s">
        <v>42</v>
      </c>
      <c r="D62" s="37"/>
      <c r="E62" s="12" t="s">
        <v>38</v>
      </c>
      <c r="F62" s="1">
        <v>14.4</v>
      </c>
      <c r="G62" s="35"/>
      <c r="H62" s="2">
        <f t="shared" ref="H62" si="11">G62*1.2687</f>
        <v>0</v>
      </c>
      <c r="I62" s="2">
        <f t="shared" ref="I62" si="12">H62*F62</f>
        <v>0</v>
      </c>
    </row>
    <row r="63" spans="1:9" ht="33" customHeight="1">
      <c r="A63" s="3" t="s">
        <v>8</v>
      </c>
      <c r="B63" s="11">
        <v>92273</v>
      </c>
      <c r="C63" s="36" t="s">
        <v>43</v>
      </c>
      <c r="D63" s="37"/>
      <c r="E63" s="12" t="s">
        <v>44</v>
      </c>
      <c r="F63" s="1">
        <v>60</v>
      </c>
      <c r="G63" s="35"/>
      <c r="H63" s="2">
        <f t="shared" ref="H63" si="13">G63*1.2687</f>
        <v>0</v>
      </c>
      <c r="I63" s="2">
        <f t="shared" ref="I63" si="14">H63*F63</f>
        <v>0</v>
      </c>
    </row>
    <row r="64" spans="1:9">
      <c r="A64" s="7"/>
      <c r="B64" s="6"/>
      <c r="C64" s="31"/>
      <c r="D64" s="31"/>
      <c r="E64" s="8"/>
      <c r="F64" s="8"/>
      <c r="G64" s="9"/>
      <c r="H64" s="10"/>
      <c r="I64" s="2"/>
    </row>
    <row r="65" spans="1:9">
      <c r="A65" s="42" t="s">
        <v>50</v>
      </c>
      <c r="B65" s="43"/>
      <c r="C65" s="43"/>
      <c r="D65" s="43"/>
      <c r="E65" s="43"/>
      <c r="F65" s="43"/>
      <c r="G65" s="43"/>
      <c r="H65" s="44"/>
      <c r="I65" s="23">
        <f>SUM(I66)</f>
        <v>0</v>
      </c>
    </row>
    <row r="66" spans="1:9">
      <c r="A66" s="3" t="s">
        <v>8</v>
      </c>
      <c r="B66" s="6">
        <v>88489</v>
      </c>
      <c r="C66" s="40" t="s">
        <v>45</v>
      </c>
      <c r="D66" s="41"/>
      <c r="E66" s="1" t="s">
        <v>17</v>
      </c>
      <c r="F66" s="1">
        <v>30</v>
      </c>
      <c r="G66" s="34"/>
      <c r="H66" s="2">
        <f>G66*1.2687</f>
        <v>0</v>
      </c>
      <c r="I66" s="2">
        <f t="shared" ref="I66" si="15">H66*F66</f>
        <v>0</v>
      </c>
    </row>
    <row r="67" spans="1:9" ht="18" customHeight="1">
      <c r="A67" s="7"/>
      <c r="B67" s="6"/>
      <c r="C67" s="31"/>
      <c r="D67" s="31"/>
      <c r="E67" s="8"/>
      <c r="F67" s="8"/>
      <c r="G67" s="9"/>
      <c r="H67" s="10"/>
      <c r="I67" s="2"/>
    </row>
    <row r="68" spans="1:9" ht="3" customHeight="1" thickBot="1">
      <c r="C68" s="25"/>
      <c r="D68" s="25"/>
      <c r="E68" s="25"/>
      <c r="F68" s="25"/>
      <c r="G68" s="25"/>
      <c r="H68" s="25"/>
      <c r="I68" s="26"/>
    </row>
    <row r="69" spans="1:9" ht="16.5" thickBot="1">
      <c r="C69" s="46" t="s">
        <v>0</v>
      </c>
      <c r="D69" s="47"/>
      <c r="E69" s="47"/>
      <c r="F69" s="47"/>
      <c r="G69" s="47"/>
      <c r="H69" s="48"/>
      <c r="I69" s="27">
        <f>I39+I9</f>
        <v>0</v>
      </c>
    </row>
    <row r="70" spans="1:9">
      <c r="C70" s="25"/>
      <c r="D70" s="25"/>
      <c r="E70" s="25"/>
      <c r="F70" s="25"/>
      <c r="G70" s="25"/>
      <c r="H70" s="25"/>
      <c r="I70" s="26"/>
    </row>
    <row r="71" spans="1:9">
      <c r="C71" s="25"/>
      <c r="D71" s="25"/>
      <c r="E71" s="25"/>
      <c r="F71" s="25"/>
      <c r="G71" s="25"/>
      <c r="H71" s="25"/>
      <c r="I71" s="26"/>
    </row>
    <row r="72" spans="1:9">
      <c r="C72" s="25"/>
      <c r="D72" s="25"/>
      <c r="E72" s="25"/>
      <c r="F72" s="25"/>
      <c r="G72" s="25"/>
      <c r="H72" s="25"/>
      <c r="I72" s="26"/>
    </row>
    <row r="73" spans="1:9">
      <c r="C73" s="25"/>
      <c r="D73" s="25"/>
      <c r="E73" s="25"/>
      <c r="F73" s="25"/>
      <c r="G73" s="25"/>
      <c r="H73" s="25"/>
      <c r="I73" s="26"/>
    </row>
    <row r="74" spans="1:9">
      <c r="C74" s="25"/>
      <c r="D74" s="25"/>
      <c r="E74" s="25"/>
      <c r="F74" s="25"/>
      <c r="G74" s="25"/>
      <c r="H74" s="25"/>
      <c r="I74" s="26"/>
    </row>
    <row r="75" spans="1:9">
      <c r="C75" s="25"/>
      <c r="D75" s="25"/>
      <c r="E75" s="25"/>
      <c r="F75" s="25"/>
      <c r="G75" s="25"/>
      <c r="H75" s="25"/>
      <c r="I75" s="26"/>
    </row>
    <row r="76" spans="1:9">
      <c r="C76" s="25"/>
      <c r="D76" s="25"/>
      <c r="E76" s="25"/>
      <c r="F76" s="25"/>
      <c r="G76" s="25"/>
      <c r="H76" s="25"/>
      <c r="I76" s="26"/>
    </row>
    <row r="77" spans="1:9">
      <c r="C77" s="25"/>
      <c r="D77" s="25"/>
      <c r="E77" s="25"/>
      <c r="F77" s="25"/>
      <c r="G77" s="25"/>
      <c r="H77" s="25"/>
      <c r="I77" s="26"/>
    </row>
    <row r="78" spans="1:9">
      <c r="C78" s="25"/>
      <c r="D78" s="25"/>
      <c r="E78" s="25"/>
      <c r="F78" s="25"/>
      <c r="G78" s="25"/>
      <c r="H78" s="25"/>
      <c r="I78" s="26"/>
    </row>
    <row r="79" spans="1:9">
      <c r="C79" s="25"/>
      <c r="D79" s="25"/>
      <c r="E79" s="25"/>
      <c r="F79" s="25"/>
      <c r="G79" s="25"/>
      <c r="H79" s="25"/>
      <c r="I79" s="26"/>
    </row>
  </sheetData>
  <sheetProtection password="EEEC" sheet="1" objects="1" scenarios="1"/>
  <mergeCells count="56">
    <mergeCell ref="C55:D55"/>
    <mergeCell ref="C56:D56"/>
    <mergeCell ref="C57:D57"/>
    <mergeCell ref="C66:D66"/>
    <mergeCell ref="C58:D58"/>
    <mergeCell ref="C59:D59"/>
    <mergeCell ref="C60:D60"/>
    <mergeCell ref="C61:D61"/>
    <mergeCell ref="A65:H65"/>
    <mergeCell ref="C62:D62"/>
    <mergeCell ref="C63:D63"/>
    <mergeCell ref="C50:D50"/>
    <mergeCell ref="C51:D51"/>
    <mergeCell ref="C52:D52"/>
    <mergeCell ref="C53:D53"/>
    <mergeCell ref="C54:D54"/>
    <mergeCell ref="C46:D46"/>
    <mergeCell ref="C69:H69"/>
    <mergeCell ref="B1:I1"/>
    <mergeCell ref="C4:I4"/>
    <mergeCell ref="C5:I5"/>
    <mergeCell ref="C16:D16"/>
    <mergeCell ref="C23:D23"/>
    <mergeCell ref="C24:D24"/>
    <mergeCell ref="C37:D37"/>
    <mergeCell ref="C15:D15"/>
    <mergeCell ref="C6:E6"/>
    <mergeCell ref="C8:D8"/>
    <mergeCell ref="A10:H10"/>
    <mergeCell ref="B39:H39"/>
    <mergeCell ref="A48:H48"/>
    <mergeCell ref="C49:D49"/>
    <mergeCell ref="C30:D30"/>
    <mergeCell ref="C32:D32"/>
    <mergeCell ref="C33:D33"/>
    <mergeCell ref="A44:H44"/>
    <mergeCell ref="C45:D45"/>
    <mergeCell ref="C31:D31"/>
    <mergeCell ref="A40:H40"/>
    <mergeCell ref="C41:D41"/>
    <mergeCell ref="C42:D42"/>
    <mergeCell ref="A36:H36"/>
    <mergeCell ref="C21:D21"/>
    <mergeCell ref="C22:D22"/>
    <mergeCell ref="C25:D25"/>
    <mergeCell ref="C28:D28"/>
    <mergeCell ref="C29:D29"/>
    <mergeCell ref="C26:D26"/>
    <mergeCell ref="C27:D27"/>
    <mergeCell ref="C20:D20"/>
    <mergeCell ref="B9:H9"/>
    <mergeCell ref="C11:D11"/>
    <mergeCell ref="A14:H14"/>
    <mergeCell ref="C12:D12"/>
    <mergeCell ref="C19:D19"/>
    <mergeCell ref="A18:H18"/>
  </mergeCells>
  <pageMargins left="0.31496062992125984" right="0.23622047244094491" top="0.74803149606299213" bottom="0.74803149606299213" header="0.31496062992125984" footer="0.31496062992125984"/>
  <pageSetup paperSize="9" scale="63" orientation="portrait" r:id="rId1"/>
  <rowBreaks count="1" manualBreakCount="1">
    <brk id="3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B30" sqref="B3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PC-1069</vt:lpstr>
      <vt:lpstr>Planilha1</vt:lpstr>
      <vt:lpstr>'PC-1069'!Area_de_impressao</vt:lpstr>
      <vt:lpstr>'PC-1069'!Titulos_de_impressao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Soares</dc:creator>
  <cp:lastModifiedBy>Margareth</cp:lastModifiedBy>
  <cp:lastPrinted>2021-07-08T16:32:51Z</cp:lastPrinted>
  <dcterms:created xsi:type="dcterms:W3CDTF">2019-03-29T14:03:27Z</dcterms:created>
  <dcterms:modified xsi:type="dcterms:W3CDTF">2021-08-25T14:48:16Z</dcterms:modified>
</cp:coreProperties>
</file>