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555" activeTab="0"/>
  </bookViews>
  <sheets>
    <sheet name="ESTIMATIVA" sheetId="1" r:id="rId1"/>
    <sheet name="MÉDIA" sheetId="2" state="hidden" r:id="rId2"/>
  </sheets>
  <definedNames>
    <definedName name="_xlnm.Print_Area" localSheetId="0">'ESTIMATIVA'!$A$1:$G$114</definedName>
    <definedName name="_xlnm.Print_Titles" localSheetId="0">'ESTIMATIVA'!$1:$8</definedName>
  </definedNames>
  <calcPr fullCalcOnLoad="1"/>
</workbook>
</file>

<file path=xl/sharedStrings.xml><?xml version="1.0" encoding="utf-8"?>
<sst xmlns="http://schemas.openxmlformats.org/spreadsheetml/2006/main" count="498" uniqueCount="216">
  <si>
    <t>DESCRIÇÃO</t>
  </si>
  <si>
    <t>ITEM</t>
  </si>
  <si>
    <t>001</t>
  </si>
  <si>
    <t>002</t>
  </si>
  <si>
    <t>003</t>
  </si>
  <si>
    <t>004</t>
  </si>
  <si>
    <t>005</t>
  </si>
  <si>
    <t>007</t>
  </si>
  <si>
    <t>008</t>
  </si>
  <si>
    <t>009</t>
  </si>
  <si>
    <t>QUANT.</t>
  </si>
  <si>
    <t>UN.</t>
  </si>
  <si>
    <t>006</t>
  </si>
  <si>
    <t>UNIT.</t>
  </si>
  <si>
    <t>TOTAL</t>
  </si>
  <si>
    <t>FONTE</t>
  </si>
  <si>
    <t>MÉDIA</t>
  </si>
  <si>
    <t>Santo Antônio de Pádua</t>
  </si>
  <si>
    <t>ESTIMATIVA DE PREÇO</t>
  </si>
  <si>
    <t>FUNDO MUNICIPAL DE ASSISTÊNCIA SOCIAL</t>
  </si>
  <si>
    <t>SECRETARIA MUNICIPAL DE ASSISTÊNCIA SOCIAL</t>
  </si>
  <si>
    <t>PLANILHA ESTIMADA</t>
  </si>
  <si>
    <t>FMAS</t>
  </si>
  <si>
    <t>Secretaria Municipal de Assistência Social</t>
  </si>
  <si>
    <t>PESQUISA DE PREÇOS REALIZADA PELO ÓRGÃO SOLICITANTE</t>
  </si>
  <si>
    <r>
      <t>Fonte:</t>
    </r>
    <r>
      <rPr>
        <sz val="10"/>
        <rFont val="Times New Roman"/>
        <family val="1"/>
      </rPr>
      <t xml:space="preserve"> Pesquisa de preço realizada com empresas do ramo               </t>
    </r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</si>
  <si>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</si>
  <si>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</si>
  <si>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</si>
  <si>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</si>
  <si>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</si>
  <si>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</si>
  <si>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</si>
  <si>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</si>
  <si>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</si>
  <si>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TOTAL GERAL</t>
  </si>
  <si>
    <t>SMAS</t>
  </si>
  <si>
    <t>UNIT</t>
  </si>
  <si>
    <t>kg</t>
  </si>
  <si>
    <t>unid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</si>
  <si>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</si>
  <si>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</si>
  <si>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</si>
  <si>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</si>
  <si>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</si>
  <si>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</si>
  <si>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</si>
  <si>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</si>
  <si>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</si>
  <si>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</si>
  <si>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</si>
  <si>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</si>
  <si>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</si>
  <si>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</si>
  <si>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</si>
  <si>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</si>
  <si>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</si>
  <si>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</si>
  <si>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</si>
  <si>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</si>
  <si>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</si>
  <si>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</si>
  <si>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</si>
  <si>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</si>
  <si>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</si>
  <si>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</si>
  <si>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</si>
  <si>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</si>
  <si>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</si>
  <si>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</si>
  <si>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</si>
  <si>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</si>
  <si>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</si>
  <si>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</si>
  <si>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</si>
  <si>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</si>
  <si>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</si>
  <si>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</si>
  <si>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</si>
  <si>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</si>
  <si>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</si>
  <si>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</si>
  <si>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</si>
  <si>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</si>
  <si>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</si>
  <si>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</si>
  <si>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</si>
  <si>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</si>
  <si>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</si>
  <si>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</si>
  <si>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</si>
  <si>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</si>
  <si>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</si>
  <si>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</si>
  <si>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</si>
  <si>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</si>
  <si>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</si>
  <si>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</si>
  <si>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</si>
  <si>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</si>
  <si>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</si>
  <si>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</si>
  <si>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</si>
  <si>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</si>
  <si>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</si>
  <si>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</si>
  <si>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</si>
  <si>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</si>
  <si>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</si>
  <si>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</si>
  <si>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</si>
  <si>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</si>
  <si>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</si>
  <si>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fósforo - clorato de potássio e aglutinantes. maço com 10 caixinhas, medindo 75 x 50 x 80 mm, com 91g, área de riscagem c/ vida útil compatível c/ o número de palitos da embalagem, c/ 40 palitos</t>
  </si>
  <si>
    <t>copo descartável, material polietileno, capacidade 200 ml, aplicação água</t>
  </si>
  <si>
    <t>guardanapo, papel, tamanho pequeno, medindo no mínimo 20x23cm, acondicionado em pacote com 50 unidades</t>
  </si>
  <si>
    <t>cloro liquido -  hipoclorito de sódio, aspecto físico líquido amarelo esverdeado, concentração teor mínimo de 10 % de cloro ativo, características adicionais produto concentrado, não estabilizado – embalagem de 2l</t>
  </si>
  <si>
    <t>detergente, composição tesoativos aniônicos, coadjuvante, preservantes,, componente ativo linear alquibenzeno sulfonato de sódio, aplicação remoção de gorduras de louças, talheres e panelas, aroma neutro, características adicionais contém tensoativo biodegradável - embalagem 500 ml</t>
  </si>
  <si>
    <t>palha aço, material aço carbono, abrasividade média, aplicação limpeza em geral pacote 60g</t>
  </si>
  <si>
    <t>desengordurante para chão - limpeza pesada referencia - veja ou de melhor qualidade embalagem 500ml</t>
  </si>
  <si>
    <t>pano limpeza, material 100% em fibra de viscose, látex sintético, comprimento 60 cm, largura 33 cm, características adicionais microperfurado/gramatura 41g/m2/multiuso, aplicação uso geral, cor verde, tipo bobima</t>
  </si>
  <si>
    <t>lustra moveis frasco com 200ml.</t>
  </si>
  <si>
    <t>esponja limpeza, material espuma/ fibra sintética, formato retangular, abrasividade alta/ mínima, aplicação limpeza geral, características adicionaisuma face macia outra áspera</t>
  </si>
  <si>
    <t>desodorante roll-on fragrâncias variadas 50 ml</t>
  </si>
  <si>
    <t>escova de dentes, com cerdas macias, cores variadas</t>
  </si>
  <si>
    <t>fio dental extra fino bem 100m</t>
  </si>
  <si>
    <t>multi inseticida aerosol aroma eucalipto usa água como solvente, proteção por até 12 horas, mata mosquito da dengue, 380ml</t>
  </si>
  <si>
    <t>pasta de dente com flúor, anticarie, adulto, emb. 90g</t>
  </si>
  <si>
    <t>desodorante para pés (talco) embalagem 100g</t>
  </si>
  <si>
    <t>pedra sanitária 40g fragrâncias variadas</t>
  </si>
  <si>
    <t>duzia</t>
  </si>
  <si>
    <t>litro</t>
  </si>
  <si>
    <t>detergente - em pó, com enzimas, para limpeza geral, biodegradável, embalagem com 800 gr com registro do ministério da saúde, validade de no mínimo 12 meses a partir da entrega do produto, composição e informações do fabricante estampada na embalagem. marcas sugeridas: omo, minerva, tixcan ou de melhor qualidade.</t>
  </si>
  <si>
    <t>sabão barra, nome sabao em barra - sabão de coco - em barra de 500g, composição: óleo de coco, açúcar, hidróxido de sódio, cloreto de sódio, hipossulfito de sódio e água. marcas sugeridas: ufe, urca e minuano ou de melhor qualidade.</t>
  </si>
  <si>
    <t>sabonete para uso corporal em barra, com fragrâncias variadas, 85g</t>
  </si>
  <si>
    <t>BATATA PALHA 1 kg - produto oriundo de matéria prima sadia e limpa, isento de sujidades, parasitas, terra e detritos animais ou vegetais. De-ve conter cor, odor e sabor característicos.</t>
  </si>
  <si>
    <t>FERMENTO QUÍMICO EM PÓ (EMBALAGEM 100G)</t>
  </si>
  <si>
    <t>FUBÁ DE MILHO 500g - Produto de primeira qualidade, oriundo da moagem do grão de milho sadio, limpo, isento de material terroso, larvas e parasitas. Acondicionado em embalagem transparente.</t>
  </si>
  <si>
    <t>Iorgute Líquido com 900 g- com polpa de fruta integral, sabores morango, ameixa, banana, mamão e etc. Ingredientes: leite pasteurizado, açúcar, polpa de fruta, estabilizantes: pectina e amido modificado, conservante sorbato de potássio e fermento lácteo. Colorido e aromatizado artificialmente.</t>
  </si>
  <si>
    <t>SAL REFINADO - Especificação: iodado, com granulação uniforme e com cristais brancos, embalagem primária plástica de 1 quilo, inviolada não furada, livre de insetos, umidade, microorganismos ou outras impurezas que venham a comprometer o armazenamento e a saúde humana, cloreto de sódio 98,5%.</t>
  </si>
  <si>
    <t>TRIGO PARA QUIBE 500g - Farinha para kibe composta de grãos de trigo selecionados e moídos de ótima qualidade, cor, sabor e aroma característicos do produto.</t>
  </si>
  <si>
    <t>PÃES TIPO HOT DOG - Peso unitário de 50 gramas. Acondicionado em sacola plástica contendo 10 unidades cada. Composição: farinha de trigo especial, açúcar refinado e gordura vegetal.</t>
  </si>
  <si>
    <t>CARNE BOVINA LAGARTO - congelado, isenta de aditivos ou substâncias estranhas ao produto que sejam impróprias ao consumo e que alterem suas características naturais (físicas, químicas e organolépticas). Livre de parasitas e qualquer outra substância contaminante que possa alterá-la ou encobrir alguma alteração.</t>
  </si>
  <si>
    <t xml:space="preserve">ACHOCOLATADO   EM    PÓ    (EMBALAGEM
700G) -obtido pela mistura de cacau em pó solúvel, leite, açúcar, maltodextrina, minerais e vitaminas; constituído de pó fino e homogêneo; isento de soja ou farinha, sem sujidades e materiais estranhos; acondicionado em embalagem intacta, contendo data de fabricação, data de validade e número do lote do produto. O produto deverá apresentar validade mínima de 6 (seis) meses na data da entrega.
</t>
  </si>
  <si>
    <t xml:space="preserve">AMENDOIM (EMBALAGEM 500 G) - Gupo
descascado, subgrupo selecionado, classe miúdo, tipo I.
</t>
  </si>
  <si>
    <t xml:space="preserve">AÇÚCAR CRISTAL (EMBALAGEM 5Kg) - Açúcar
cristal, de primeira qualidade, acondicionado em embalagem de polipropileno transparente.
</t>
  </si>
  <si>
    <t xml:space="preserve">ARROZ BRANCO (EMBALAGEN DE 5KG) - tipo
1, polido, longo, fino, beneficiado, limpo e grãos inteiros. O produto deverá ser entregue isento de sujidades, mate-rial terroso e parasitas
</t>
  </si>
  <si>
    <t xml:space="preserve">BISCOITO   ÁGUA    E    SAL,    TIPO    CREAM
CRACKER (EMBALAGEM 400g) - apresentação quadrado, sabor água e sal, tipo cream cracer, classificação salgado. O produto deverá ser fabricado a partir de matéria prima sã e limpa, isenta de matérias terrosas, parasitos e em perfeito estado de conservação. Serão rejeitados biscoitos mal cozidos e queimados. Não podem apresentar excesso de dureza e nem se apresentar quebradiço. Acondicionado em embalagem dupla. O produto deverá apresentar validade mínima de 6 (seis) meses na data da entrega.
</t>
  </si>
  <si>
    <t xml:space="preserve">BISCOITO        DOCE,        TIPO        MAISENA
(EMBALAGEM 400G) - biscoito doce tipo maisena, obtido pelo amassamento e cozimento conveniente de massa preparada com farinha de trigo, amido de milho, gordura vegetal ou óleo vegetal (livre de gordura trans), leite (ou soro), açúcar, sal e outros ingredientes permitidos pela legislação, desde que declarados e não descaracterizem o produto. O produto deverá ser fabricado a partir de matéria prima sã e limpa, isenta de matérias terrosas, parasitos e em perfeito estado   de   conservação.   Serão   rejeitados
biscoitos   mal   cozidos   e queimados. Não podem apresentar excesso de dureza e nem se apresentar quebradiço. Acondicionado em embalagem dupla. O produto deverá apresentar validade mínima de 6 (seis) meses na data da entrega.
</t>
  </si>
  <si>
    <t xml:space="preserve">CANELA EM PÓ (EMBALAGEM 8 G) - o
produto deverá ser fabricado a partir de matéria prima sã e limpa, isenta de matérias terrosas, parasitos. Deverá apresentar cor, aroma e sabor característicos.
</t>
  </si>
  <si>
    <t xml:space="preserve">CANJIQUINHA (EMBALAGEM DE 1KG) - tipo
1, oriundo de grão limpo e sadio. Não deve conter material terroso, detritos de animais e vegetais, parasitas e larvas.
</t>
  </si>
  <si>
    <t xml:space="preserve">CREME DE LEITE (EMBALAGEM 200GR) -
produto lácteo retirado do leite por procedimentos tecnologicamente adequados, apresentando a forma de uma emulsão de gordura em água, porém com teor de gordura reduzido.
</t>
  </si>
  <si>
    <t xml:space="preserve">EXTRATO DE TOMATE (EMBALAGEM 850GR)
- Concentrado, elaborado com frutos sadios, limpos e sem sementes. Isento de fermentações. Deve apresentar cor, sabor e aroma característicos.
</t>
  </si>
  <si>
    <t xml:space="preserve">FARINHA DE   MANDIOCA   CRUA   FINA   -
Produto obtido das raízes da mandioca, previamente descascada, lavada, isenta de material terroso, detritos de animais e vegetais.
</t>
  </si>
  <si>
    <t xml:space="preserve">FEIJÃO PRETO (EMBALAGEM 1KG) - Feijão
preto,tipo 1, constituído de, no mínimo, 95% de grãos inteiros e correspondentes à variedade no tamanho e cor. Maduros, limpos, secos e isentos de material terroso, larva e parasitas. Acondicionado em embalagem de polipropileno transparente.
</t>
  </si>
  <si>
    <t xml:space="preserve">LEITE   LONGA    VIDA    INTEGRAL    UHT    -
Embalagem tetrapak original do fabricante vedada e intacta, de acordo com a legislação vigente, contendo dados de identificação do produto, data de fabricação, prazo de validade e SIF.
</t>
  </si>
  <si>
    <t xml:space="preserve">MACARRÃO ESPAGUETE Nº 8  500g - Massa com
ovos, vitaminado, composto de matéria- prima de primeira qualidade, sã, limpa, isenta de material terroso, larvas e parasitas.
</t>
  </si>
  <si>
    <t xml:space="preserve">MAIONESE    (EMBALAGEM    DE    500G)    -
Composta de água, óleo vegetal, amido modificado, ovos pasteurizados, açúcar, vinagre, sal, suco de limão, conservador
sorbato de potássio, estabilizantes: goma guar e goma xantana, acidulantes: ácido lático e ácido cítrico, antioxidantes.
</t>
  </si>
  <si>
    <t xml:space="preserve">MARGARINA VEGETAL CREMOSA COM SAL
(EMBALAGEM COM 1 KG) - Produto com aspecto homogêneo e uniforme, cor, sabor e aroma característicos. Embalagem em pote de polietileno.
</t>
  </si>
  <si>
    <t xml:space="preserve">MOLHO DE TOMATE PRONTO (EMBALAGEM
300G) - Especificação: produto industrializado e de boa qualidade.
</t>
  </si>
  <si>
    <t xml:space="preserve">PÓ DE CAFÉ, EXTRA FORTE, TORRADO E
MOÍDO (EMBALAGEM 500G) -  pó de café, torrado e moído, a vácuo, de primeira qualidade. O produto deverá ser fabricado a partir de matéria-prima sã e limpa, isenta de matérias terrosas, parasitos. Deverá apresentar cor, aroma e sabor característicos. O produto deverá possuir o selo da ABIC.
</t>
  </si>
  <si>
    <t xml:space="preserve">SUCO LÍQUIDO CONCENTRADO, SABOR CAJU
(EMBALAGEM 1 LITRO) - Composto de fruto fresco, sadio, limpo, com aspecto, cor, aroma e sabor próprio. Isento de sujidades, parasitas e larvas.
</t>
  </si>
  <si>
    <t xml:space="preserve">SUCO LÍQUIDO CONCENTRADO, SABOR MARACUJÁ (EMBALAGEM 1 LITRO) -
Composto de fruto fresco, sadio, limpo, com  aspecto, cor, aroma e sabor próprio. Isento de sujidades, parasitas e larvas.
</t>
  </si>
  <si>
    <t xml:space="preserve">SUCO LÍQUIDO CONCENTRADO, SABOR UVA
(EMBALAGEM 1 LITRO) - Composto de fruto fresco, sadio, limpo, com aspecto, cor, aroma e sabor próprio. Isento de sujidades, parasitas e larvas.
</t>
  </si>
  <si>
    <t xml:space="preserve">CARNE   BOVINA EM   CUBOS CONGELADA
(ACÉM) - A carne bovina em cubos congelada
acém deve apresentar-se livre de parasitas ou qualquer substância contaminante que possa alterá-la ou encobrir alguma alteração. Deve apresentar aspecto próprio, não amolecido e nem pegajoso; Cor própria, sem manchas esverdeadas; Cheiro próprio; Sabor próprio; Sem sinais de descongelamento.
</t>
  </si>
  <si>
    <t xml:space="preserve">CARNE BOVINA MOÍDA (ACÉM) - a carne
bovina moída congelada deve apresentar-se isenta de aditivos ou subs-tâncias estranhas ao produto que sejam impróprias ao consumo e que alterem suas características naturais (físicas, químicas e organolépticas). Livre de parasitas e qualquer outra substância contaminante que possa alterá-la ou encobrir alguma alteração. Deve estar com aspecto próprio, não amolecido e nem pegajoso. Cor própria, sem manchas esverdeadas. Cheiro próprio. Sabor próprio sem sinais de descongelamento. Embalagem íntegra, sem sinais de fissuras na superfície, sem sinais de descongelamento, sem furos e acúmulos.
</t>
  </si>
  <si>
    <t xml:space="preserve">CARNE SUÍNA COSTELA SEM OSSO(CORTADA EM  BIFES) - fresca,
resfriada, manipulada em condições
higiênicas, isenta de aditivos ou substâncias estranhas ao produto que sejam impróprias ao consumo e que alterem suas características naturais (físicas, químicas e organolépticas). Livre de parasitas e qualquer outra substância contaminante que possa alterá-la ou encobrir alguma alteração. Deve estar com aspecto próprio, não amolecido e nem pegajoso. Cor própria, sem manchas esverdeadas. Cheiro próprio. Sabor próprio sem sinais de descongelamento. Embalagem íntegra, sem sinais de fissuras na superfície, sem sinais de descongelamento, sem furos e acúmulos.
</t>
  </si>
  <si>
    <t xml:space="preserve">COXA E SOBRECOXA DE FRANGO - congelada,
limpa, com osso, isenta de aditivos ou substâncias estranhas ao produto que sejam impróprias ao consumo e que alterem suas características naturais (físicas, químicas e organolépticas). Livre de parasitas e qualquer outra substância contaminante que possa alterá-la ou encobrir alguma alteração. Deve estar com aspecto próprio, não amolecido e nem pegajoso. Cor própria, sem manchas esverdeadas. Cheiro próprio. Sabor próprio sem sinais de descongelamento. Embalagem íntegra, sem sinais de fissuras na superfície, sem sinais de descongelamento, sem furos e acúmulos.
</t>
  </si>
  <si>
    <t xml:space="preserve">FILÉ DE PEITO DE FRANGO - PEITO DE FRANGO DESOSSADO E SEM PELE, CONGELADO - FILÉ DE PEITO DE FRANGO - PEITO DE FRANGO DESOSSADO E SEM PELE,
CONGELADO - isenta de aditivos ou substâncias estranhas ao produto que sejam impróprias ao consumo e que alterem suas características naturais (físicas, químicas e organolépticas). Livre de parasitas e qualquer outra substância contaminante que possa alterá-la ou encobrir alguma alteração. Deve estar com aspecto próprio, não amolecido e nem pegajoso. Cor própria, sem manchas esverdeadas. Cheiro próprio. Sabor próprio sem sinais de descongelamento. Embalagem íntegra, sem sinais de fissuras na superfície, sem sinais de descongelamento, sem furos e acúmulos.
</t>
  </si>
  <si>
    <t>Abóbora madura apresentada em perfeito estado de conservação para o consumo, isenta de lesões de origem física, mecânica ou biológica, matéria terrosa, sujidades, larvas, parasitas ou corpos estranhos.</t>
  </si>
  <si>
    <t>Alface lisa de primeira qualidade, coloração verde, fresca, folhas firmes, limpas e brilhantes, apresentada em perfeito estado de conservação para o consumo, isenta de lesões de origem física, mecânica ou biológica, matéria terrosa, sujidades, larvas, parasitas ou corpos estranhos.</t>
  </si>
  <si>
    <t>Alho nacional extra com dentes bem definidos, limpos, firmes, sem manchas, livre de broto, apresentado em perfeito estado de conservação para o consumo, isento de lesões de origem física, mecânica ou biológica, matéria terrosa, sujidades, larvas, parasitas ou corpos estranhos.</t>
  </si>
  <si>
    <t xml:space="preserve">Banana da terra de primeira qualidade, tamanho médio, em adequado estado de maturação, apresentada em perfeito estado de conservação para o consumo, isenta de
lesões    de    origem    física,    mecânica    ou biológica, matéria terrosa, sujidades, larvas, parasitas ou corpos estranhos.
</t>
  </si>
  <si>
    <t>Banana prata de primeira qualidade, tamanho médio, em adequado estado de maturação, apresentada em perfeito estado de conservação para o consumo, isenta de lesões de origem física, mecânica ou biológica, matéria terrosa, sujidades, larvas, parasitas ou corpos estranhos.</t>
  </si>
  <si>
    <t>Batata inglesa selecionada, sem broca, graúda, padrão uniforme, lavada, apresentada em perfeito estado de conservação para o consumo, isenta de lesões de origem física, mecânica ou biológica, matéria terrosa, sujidades, larvas, parasitas ou corpos estranhos.</t>
  </si>
  <si>
    <t>Beterraba nova, em perfeito estado de desenvolvimento do aroma, cor, textura e sabor próprio, apresentada em perfeito estado de conservação para o consumo, isenta de lesões de origem física, mecânica ou biológica, matéria terrosa, sujidades, larvas, parasitas ou corpos estranhos.</t>
  </si>
  <si>
    <t>Cebola selecionada, de primeira qualidade, tamanho médio, bulbo consistente, sem rama, apresentada em perfeito estado de conservação para o consumo, isenta de lesões de origem física, mecânica ou biológica, matéria terrosa, sujidades, larvas, parasitas ou corpos estranhos.</t>
  </si>
  <si>
    <t>Cenoura tipo extra, tamanho médio, uniforme, tenra, apresentada em perfeito estado de conservação para o consumo, isenta de lesões de origem física, mecânica ou biológica, matéria terrosa, sujidades, larvas, parasitas ou corpos estranhos.</t>
  </si>
  <si>
    <t>Cheiro verde composto de mistura de salsa e cebolinha verde frescas sem agrotóxicos, maços, tamanho grande, produção recente, apresentado em perfeito estado de conservação para o consumo, isento de lesões de origem física, mecânica ou biológica, matéria terrosa, sujidades, larvas, parasitas ou corpos estranhos.</t>
  </si>
  <si>
    <t>Couve manteiga de primeira qualidade, tamanho e coloração uniformes, apresentada em perfeito estado de conservação para o consumo, isenta de lesões de origem física, mecânica ou biológica, matéria terrosa, sujidades, larvas, parasitas ou corpos estranhos (mínimo de 10 und).</t>
  </si>
  <si>
    <t>Inhame extra selecionado, sem broca, padrão uniforme, apresentado em perfeito estado de conservação para o consumo, isento de lesões de origem física, mecânica ou biológica, matéria terrosa, sujidades, larvas, parasitas ou corpos estranhos.</t>
  </si>
  <si>
    <t>Laranja lima com grau de maturação adequado para o consumo, casca firme e sem avarias, apresentada em perfeito estado de conservação para o consumo, isenta de lesões de origem física, mecânica ou biológica, matéria terrosa, sujidades, larvas, parasitas ou corpos estranhos.</t>
  </si>
  <si>
    <t>Laranja pera com grau de maturação adequado para o consumo, casca firme e sem avarias, apresentada em perfeito estado de conservação para o consumo, isenta de lesões de origem física, mecânica ou biológica, matéria terrosa, sujidades, larvas, parasitas ou corpos estranhos.</t>
  </si>
  <si>
    <t>Limão com grau de maturação adequado para o consumo, casca firme e sem avarias, apresentado em perfeito estado de conservação para o consumo, isento de lesões de origem física, mecânica ou biológica, matéria terrosa, sujidades, larvas, parasitas ou corpos estranhos.</t>
  </si>
  <si>
    <t>Mamão papaia com grau de maturação adequado para o consumo, casca firme e sem avarias, polpa firme de coloração alaranjada, apresentado em perfeito estado de conservação para o consumo, isento de lesões de origem física, mecânica ou biológica, matéria terrosa, sujidades, larvas, parasitas ou corpos estranhos.</t>
  </si>
  <si>
    <t>Mandioca nova, de fácil cozimento, sem fibras, apresentada em perfeito estado de conservação para o consumo, isenta de lesões de origem física, mecânica ou biológica, matéria terrosa, sujidades, larvas, parasitas ou corpos estranhos.</t>
  </si>
  <si>
    <t>Melancia extra com grau de maturação adequado para o consumo, casca firme, sem avarias, polpa firme de coloração vermelha, apresentada em perfeito estado de conservação para o consumo, isenta de lesões de origem física, mecânica ou biológica, matéria terrosa, sujidades, larvas, parasitas ou corpos estranhos.</t>
  </si>
  <si>
    <t>Ovo de casca branca fosco, limpo e de boa qualidade, sem manchas, rachaduras ou defeitos na casca, com registro no Ministério da Agricultura e inspecionado pelo S.I.F., CNPJ e nome do produtor e embalagem de cartelas do tipo polpa, contendo 12 unidades (validade mínima de 12 dias).</t>
  </si>
  <si>
    <t>Pimentão verde apresentado em perfeito estado de conservação para o consumo, isento de lesões de origem física, mecânica ou biológica, matéria terrosa, sujidades, larvas, parasitas ou corpos estranhos.</t>
  </si>
  <si>
    <t>Quiabo extra fresco, firme, apresentado em perfeito estado de conservação para o consumo, isento de lesões de origem física, mecânica ou biológica, matéria terrosa, sujidades, larvas, parasitas ou corpos estranhos.</t>
  </si>
  <si>
    <t>Repolho branco extra, fresco, firme, apresentado em perfeito estado de conservação para o consumo, isento de lesões de origem física, mecânica ou biológica, matéria terrosa, sujidades, larvas, parasitas ou corpos estranhos.</t>
  </si>
  <si>
    <t>Tomate maduro sem amassados, apresentado em perfeito estado de conservação para o consumo, isento de lesões de origem física, mecânica ou biológica, matéria terrosa, sujidades, larvas, parasitas ou corpos estranhos.</t>
  </si>
  <si>
    <t>saco plástico de lixo, capacidade, 100 l, cor preta, apresentação peça única, (75x105x0,8), pct com 50 und.</t>
  </si>
  <si>
    <t>desinfetante, composição à base de quaternário de amônio, princípio ativo cloreto alquil dimetil benzil amônio +tensioativo s, teor ativo solução concentrada, teor ativo em torno de 50%, forma física solução aquosa, característica adicional com aroma embalagem 1l</t>
  </si>
  <si>
    <t xml:space="preserve">Pepino com grau de maturação adequado
para o consumo, casca firme e sem avarias, apresentado em perfeito estado de conservação para o consumo, isento de lesões de origem física, mecânica ou biológica, matéria terrosa, sujidades, larvas, parasitas ou corpos estranhos.
</t>
  </si>
  <si>
    <t xml:space="preserve">Chuchu tipo extra, cor verde claro, tamanho uniforme, em grau de maturação que permita suportar   a   manipulação,   transporte   e   a
conservação, apresentado em perfeito estado de conservação para o consumo, isento de lesões de origem física, mecânica ou biológica, matéria terrosa, sujidades, larvas, parasitas ou corpos estranhos.
</t>
  </si>
  <si>
    <t xml:space="preserve">Maçã gala ou fuji com grau de maturação adequado para o consumo, casca firme e sem
avarias, apresentada em perfeito estado de conservação para o consumo, isenta de lesões de origem física, mecânica ou biológica, matéria terrosa, sujidades, larvas, parasitas ou corpos estranhos.
</t>
  </si>
  <si>
    <t>pano prato, material algodão, comprimento 62 cm, largura 43 cm, cor branca, características adicionais absorvente/lavável e durável</t>
  </si>
  <si>
    <t>shampoo perfil adulto sem sal , fragrâncias variadas 400ml</t>
  </si>
  <si>
    <t>condicionador fragrâncias variadas, emb 400 ml</t>
  </si>
  <si>
    <t>aromatizante aerosol fragrâncias variadas 500ml</t>
  </si>
  <si>
    <t>maço</t>
  </si>
  <si>
    <t>molho</t>
  </si>
  <si>
    <t>embalagem</t>
  </si>
  <si>
    <t xml:space="preserve">SUPER MERCADO CENTRO </t>
  </si>
  <si>
    <t>MERCADO AÇOUGUE JG</t>
  </si>
  <si>
    <t xml:space="preserve">MERCADO DIPLOMATA </t>
  </si>
  <si>
    <t>MERCADO DIPLOMATA LTDA</t>
  </si>
  <si>
    <t>SUPER MERCADO CENTRO DE PADUA LTDA</t>
  </si>
  <si>
    <t>MERCADO E AÇOUGUE JG LTDA</t>
  </si>
  <si>
    <t>óleo vegetal comestível, matéria prima soja, refinado, unidade com 900 mililitros, com rótulo inteiro. devendo apresentar na embalagem as informações nutricionais e prazo de validade</t>
  </si>
  <si>
    <t>papel higiênico, material celulose virgem, comprimento 30 m, largura 10 cm, tipo picotado, folha dupla, Pacote com 12 Rolos de 30M x 10cm</t>
  </si>
  <si>
    <t>prato descartável para pequenas refeições ou lanches de 15 cm, acondicionado em pacotes com 50  unidades ou de melhor qualidade.</t>
  </si>
  <si>
    <t>colher plástica para refeição. descartável, comprimento 16cm, variação de +/- 5%, pacote com 50 unidades.</t>
  </si>
  <si>
    <t xml:space="preserve">REFRIGERANTE (GARRAFA DE 2 LITROS) -
Contendo as seguintes composições: COLA - (água gaseificada, extrato de noz de cola, cafeína, corante amarelo IV, acidulante INS
338 e aroma natural. Sem glúten, não alcóolico) ou GUARANÁ - (água gaseificada, semente de guaraná, 0,25%, acidulante INS 330, corante amarelo IV, aroma sintético idêntico ao natural, conservador INS 211. Sem glúten, não alcóolico.
</t>
  </si>
  <si>
    <t xml:space="preserve">APÊNDICE I AO TERMO DE REFERÊNCIA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</si>
</sst>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#,##0.00;[Red]#,##0.00"/>
    <numFmt numFmtId="185" formatCode="0;[Red]0"/>
    <numFmt numFmtId="186" formatCode="#,##0;[Red]#,##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00000"/>
    <numFmt numFmtId="193" formatCode="0.00;[Red]0.00"/>
    <numFmt numFmtId="194" formatCode="0.000"/>
    <numFmt numFmtId="195" formatCode="&quot;Ativado&quot;;&quot;Ativado&quot;;&quot;Desa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.5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vertical="top" wrapText="1"/>
    </xf>
    <xf numFmtId="18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184" fontId="10" fillId="0" borderId="0" xfId="0" applyNumberFormat="1" applyFont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184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4" fontId="8" fillId="0" borderId="11" xfId="0" applyNumberFormat="1" applyFont="1" applyBorder="1" applyAlignment="1">
      <alignment horizontal="center" vertical="center" shrinkToFit="1"/>
    </xf>
    <xf numFmtId="184" fontId="10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184" fontId="3" fillId="33" borderId="14" xfId="0" applyNumberFormat="1" applyFont="1" applyFill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4" fontId="10" fillId="33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49" fontId="5" fillId="0" borderId="15" xfId="0" applyNumberFormat="1" applyFont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6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184" fontId="12" fillId="0" borderId="11" xfId="0" applyNumberFormat="1" applyFont="1" applyBorder="1" applyAlignment="1">
      <alignment horizontal="left"/>
    </xf>
    <xf numFmtId="184" fontId="12" fillId="0" borderId="16" xfId="0" applyNumberFormat="1" applyFont="1" applyBorder="1" applyAlignment="1">
      <alignment horizontal="left"/>
    </xf>
    <xf numFmtId="184" fontId="12" fillId="0" borderId="12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18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49" fontId="7" fillId="0" borderId="11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84" fontId="8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/>
    </xf>
    <xf numFmtId="184" fontId="14" fillId="0" borderId="11" xfId="0" applyNumberFormat="1" applyFont="1" applyBorder="1" applyAlignment="1">
      <alignment horizontal="center" vertical="center"/>
    </xf>
    <xf numFmtId="184" fontId="14" fillId="0" borderId="12" xfId="0" applyNumberFormat="1" applyFont="1" applyBorder="1" applyAlignment="1">
      <alignment horizontal="center" vertical="center"/>
    </xf>
    <xf numFmtId="184" fontId="14" fillId="33" borderId="11" xfId="0" applyNumberFormat="1" applyFont="1" applyFill="1" applyBorder="1" applyAlignment="1">
      <alignment horizontal="center" vertical="center"/>
    </xf>
    <xf numFmtId="184" fontId="14" fillId="33" borderId="12" xfId="0" applyNumberFormat="1" applyFont="1" applyFill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/>
    </xf>
    <xf numFmtId="184" fontId="14" fillId="0" borderId="10" xfId="0" applyNumberFormat="1" applyFont="1" applyBorder="1" applyAlignment="1">
      <alignment horizontal="center"/>
    </xf>
    <xf numFmtId="184" fontId="14" fillId="0" borderId="11" xfId="0" applyNumberFormat="1" applyFont="1" applyFill="1" applyBorder="1" applyAlignment="1">
      <alignment horizontal="right"/>
    </xf>
    <xf numFmtId="184" fontId="14" fillId="0" borderId="12" xfId="0" applyNumberFormat="1" applyFont="1" applyFill="1" applyBorder="1" applyAlignment="1">
      <alignment horizontal="right"/>
    </xf>
    <xf numFmtId="184" fontId="14" fillId="0" borderId="11" xfId="0" applyNumberFormat="1" applyFont="1" applyBorder="1" applyAlignment="1">
      <alignment horizontal="right"/>
    </xf>
    <xf numFmtId="184" fontId="14" fillId="0" borderId="12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4" fontId="14" fillId="33" borderId="11" xfId="0" applyNumberFormat="1" applyFont="1" applyFill="1" applyBorder="1" applyAlignment="1">
      <alignment horizontal="center" vertical="center" wrapText="1"/>
    </xf>
    <xf numFmtId="184" fontId="14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95250</xdr:colOff>
      <xdr:row>2</xdr:row>
      <xdr:rowOff>219075</xdr:rowOff>
    </xdr:to>
    <xdr:pic>
      <xdr:nvPicPr>
        <xdr:cNvPr id="1" name="Picture 4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409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1</xdr:col>
      <xdr:colOff>123825</xdr:colOff>
      <xdr:row>2</xdr:row>
      <xdr:rowOff>209550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5.7109375" style="2" customWidth="1"/>
    <col min="2" max="2" width="7.28125" style="3" customWidth="1"/>
    <col min="3" max="3" width="5.8515625" style="1" customWidth="1"/>
    <col min="4" max="4" width="53.7109375" style="4" customWidth="1"/>
    <col min="5" max="5" width="7.7109375" style="4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7" ht="19.5" customHeight="1">
      <c r="A1" s="70" t="s">
        <v>19</v>
      </c>
      <c r="B1" s="70"/>
      <c r="C1" s="70"/>
      <c r="D1" s="70"/>
      <c r="E1" s="70"/>
      <c r="F1" s="70"/>
      <c r="G1" s="70"/>
    </row>
    <row r="2" spans="1:7" ht="18" customHeight="1">
      <c r="A2" s="71" t="s">
        <v>17</v>
      </c>
      <c r="B2" s="71"/>
      <c r="C2" s="71"/>
      <c r="D2" s="71"/>
      <c r="E2" s="71"/>
      <c r="F2" s="71"/>
      <c r="G2" s="71"/>
    </row>
    <row r="3" spans="1:7" ht="19.5" customHeight="1">
      <c r="A3" s="70" t="s">
        <v>20</v>
      </c>
      <c r="B3" s="70"/>
      <c r="C3" s="70"/>
      <c r="D3" s="70"/>
      <c r="E3" s="70"/>
      <c r="F3" s="70"/>
      <c r="G3" s="70"/>
    </row>
    <row r="4" spans="1:7" ht="19.5" customHeight="1">
      <c r="A4" s="70" t="s">
        <v>215</v>
      </c>
      <c r="B4" s="70"/>
      <c r="C4" s="70"/>
      <c r="D4" s="70"/>
      <c r="E4" s="70"/>
      <c r="F4" s="70"/>
      <c r="G4" s="70"/>
    </row>
    <row r="5" spans="1:7" ht="19.5" customHeight="1">
      <c r="A5" s="6"/>
      <c r="B5" s="6"/>
      <c r="C5" s="6"/>
      <c r="D5" s="6"/>
      <c r="E5" s="6"/>
      <c r="F5" s="6"/>
      <c r="G5" s="6"/>
    </row>
    <row r="6" spans="1:7" ht="18" customHeight="1">
      <c r="A6" s="72" t="s">
        <v>18</v>
      </c>
      <c r="B6" s="73"/>
      <c r="C6" s="73"/>
      <c r="D6" s="73"/>
      <c r="E6" s="73"/>
      <c r="F6" s="73"/>
      <c r="G6" s="74"/>
    </row>
    <row r="7" ht="19.5" customHeight="1"/>
    <row r="8" spans="1:7" ht="15.75" customHeight="1">
      <c r="A8" s="5" t="s">
        <v>1</v>
      </c>
      <c r="B8" s="5" t="s">
        <v>10</v>
      </c>
      <c r="C8" s="5" t="s">
        <v>11</v>
      </c>
      <c r="D8" s="5" t="s">
        <v>0</v>
      </c>
      <c r="E8" s="5" t="s">
        <v>15</v>
      </c>
      <c r="F8" s="5" t="s">
        <v>13</v>
      </c>
      <c r="G8" s="5" t="s">
        <v>14</v>
      </c>
    </row>
    <row r="9" spans="1:7" ht="19.5" customHeight="1">
      <c r="A9" s="64" t="s">
        <v>36</v>
      </c>
      <c r="B9" s="64"/>
      <c r="C9" s="64"/>
      <c r="D9" s="64"/>
      <c r="E9" s="64"/>
      <c r="F9" s="65"/>
      <c r="G9" s="64"/>
    </row>
    <row r="10" spans="1:7" ht="84">
      <c r="A10" s="23" t="s">
        <v>2</v>
      </c>
      <c r="B10" s="24">
        <f>MÉDIA!B6</f>
        <v>60</v>
      </c>
      <c r="C10" s="25" t="str">
        <f>MÉDIA!C6</f>
        <v>unid</v>
      </c>
      <c r="D10" s="28" t="str">
        <f>MÉDIA!D6</f>
        <v>ACHOCOLATADO   EM    PÓ    (EMBALAGEM
700G) -obtido pela mistura de cacau em pó solúvel, leite, açúcar, maltodextrina, minerais e vitaminas; constituído de pó fino e homogêneo; isento de soja ou farinha, sem sujidades e materiais estranhos; acondicionado em embalagem intacta, contendo data de fabricação, data de validade e número do lote do produto. O produto deverá apresentar validade mínima de 6 (seis) meses na data da entrega.
</v>
      </c>
      <c r="E10" s="26" t="s">
        <v>22</v>
      </c>
      <c r="F10" s="19">
        <f>MÉDIA!K6</f>
        <v>13.6</v>
      </c>
      <c r="G10" s="27">
        <f aca="true" t="shared" si="0" ref="G10:G100">B10*F10</f>
        <v>816</v>
      </c>
    </row>
    <row r="11" spans="1:7" ht="31.5">
      <c r="A11" s="23" t="s">
        <v>3</v>
      </c>
      <c r="B11" s="24">
        <f>MÉDIA!B7</f>
        <v>28</v>
      </c>
      <c r="C11" s="25" t="str">
        <f>MÉDIA!C7</f>
        <v>unid</v>
      </c>
      <c r="D11" s="28" t="str">
        <f>MÉDIA!D7</f>
        <v>AMENDOIM (EMBALAGEM 500 G) - Gupo
descascado, subgrupo selecionado, classe miúdo, tipo I.
</v>
      </c>
      <c r="E11" s="26" t="s">
        <v>22</v>
      </c>
      <c r="F11" s="19">
        <f>MÉDIA!K7</f>
        <v>11.36</v>
      </c>
      <c r="G11" s="27">
        <f t="shared" si="0"/>
        <v>318.08</v>
      </c>
    </row>
    <row r="12" spans="1:7" ht="42">
      <c r="A12" s="23" t="s">
        <v>4</v>
      </c>
      <c r="B12" s="24">
        <f>MÉDIA!B8</f>
        <v>190</v>
      </c>
      <c r="C12" s="25" t="str">
        <f>MÉDIA!C8</f>
        <v>kg</v>
      </c>
      <c r="D12" s="28" t="str">
        <f>MÉDIA!D8</f>
        <v>AÇÚCAR CRISTAL (EMBALAGEM 5Kg) - Açúcar
cristal, de primeira qualidade, acondicionado em embalagem de polipropileno transparente.
</v>
      </c>
      <c r="E12" s="26" t="s">
        <v>22</v>
      </c>
      <c r="F12" s="19">
        <f>MÉDIA!K8</f>
        <v>4.43</v>
      </c>
      <c r="G12" s="27">
        <f t="shared" si="0"/>
        <v>841.6999999999999</v>
      </c>
    </row>
    <row r="13" spans="1:7" ht="42">
      <c r="A13" s="23" t="s">
        <v>5</v>
      </c>
      <c r="B13" s="24">
        <f>MÉDIA!B9</f>
        <v>600</v>
      </c>
      <c r="C13" s="25" t="str">
        <f>MÉDIA!C9</f>
        <v>kg</v>
      </c>
      <c r="D13" s="28" t="str">
        <f>MÉDIA!D9</f>
        <v>ARROZ BRANCO (EMBALAGEN DE 5KG) - tipo
1, polido, longo, fino, beneficiado, limpo e grãos inteiros. O produto deverá ser entregue isento de sujidades, mate-rial terroso e parasitas
</v>
      </c>
      <c r="E13" s="26" t="s">
        <v>22</v>
      </c>
      <c r="F13" s="19">
        <f>MÉDIA!K9</f>
        <v>4.42</v>
      </c>
      <c r="G13" s="27">
        <f t="shared" si="0"/>
        <v>2652</v>
      </c>
    </row>
    <row r="14" spans="1:7" ht="31.5">
      <c r="A14" s="23" t="s">
        <v>6</v>
      </c>
      <c r="B14" s="24">
        <f>MÉDIA!B10</f>
        <v>14</v>
      </c>
      <c r="C14" s="25" t="str">
        <f>MÉDIA!C10</f>
        <v>kg</v>
      </c>
      <c r="D14" s="28" t="str">
        <f>MÉDIA!D10</f>
        <v>BATATA PALHA 1 kg - produto oriundo de matéria prima sadia e limpa, isento de sujidades, parasitas, terra e detritos animais ou vegetais. De-ve conter cor, odor e sabor característicos.</v>
      </c>
      <c r="E14" s="26" t="s">
        <v>22</v>
      </c>
      <c r="F14" s="19">
        <f>MÉDIA!K10</f>
        <v>30.66</v>
      </c>
      <c r="G14" s="27">
        <f t="shared" si="0"/>
        <v>429.24</v>
      </c>
    </row>
    <row r="15" spans="1:7" ht="94.5">
      <c r="A15" s="23" t="s">
        <v>12</v>
      </c>
      <c r="B15" s="24">
        <f>MÉDIA!B11</f>
        <v>225</v>
      </c>
      <c r="C15" s="25" t="str">
        <f>MÉDIA!C11</f>
        <v>unid</v>
      </c>
      <c r="D15" s="28" t="str">
        <f>MÉDIA!D11</f>
        <v>BISCOITO   ÁGUA    E    SAL,    TIPO    CREAM
CRACKER (EMBALAGEM 400g) - apresentação quadrado, sabor água e sal, tipo cream cracer, classificação salgado. O produto deverá ser fabricado a partir de matéria prima sã e limpa, isenta de matérias terrosas, parasitos e em perfeito estado de conservação. Serão rejeitados biscoitos mal cozidos e queimados. Não podem apresentar excesso de dureza e nem se apresentar quebradiço. Acondicionado em embalagem dupla. O produto deverá apresentar validade mínima de 6 (seis) meses na data da entrega.
</v>
      </c>
      <c r="E15" s="26" t="s">
        <v>22</v>
      </c>
      <c r="F15" s="19">
        <f>MÉDIA!K11</f>
        <v>6.41</v>
      </c>
      <c r="G15" s="27">
        <f t="shared" si="0"/>
        <v>1442.25</v>
      </c>
    </row>
    <row r="16" spans="1:7" ht="147">
      <c r="A16" s="23" t="s">
        <v>7</v>
      </c>
      <c r="B16" s="24">
        <f>MÉDIA!B12</f>
        <v>225</v>
      </c>
      <c r="C16" s="25" t="str">
        <f>MÉDIA!C12</f>
        <v>unid</v>
      </c>
      <c r="D16" s="28" t="str">
        <f>MÉDIA!D12</f>
        <v>BISCOITO        DOCE,        TIPO        MAISENA
(EMBALAGEM 400G) - biscoito doce tipo maisena, obtido pelo amassamento e cozimento conveniente de massa preparada com farinha de trigo, amido de milho, gordura vegetal ou óleo vegetal (livre de gordura trans), leite (ou soro), açúcar, sal e outros ingredientes permitidos pela legislação, desde que declarados e não descaracterizem o produto. O produto deverá ser fabricado a partir de matéria prima sã e limpa, isenta de matérias terrosas, parasitos e em perfeito estado   de   conservação.   Serão   rejeitados
biscoitos   mal   cozidos   e queimados. Não podem apresentar excesso de dureza e nem se apresentar quebradiço. Acondicionado em embalagem dupla. O produto deverá apresentar validade mínima de 6 (seis) meses na data da entrega.
</v>
      </c>
      <c r="E16" s="26" t="s">
        <v>22</v>
      </c>
      <c r="F16" s="19">
        <f>MÉDIA!K12</f>
        <v>6.31</v>
      </c>
      <c r="G16" s="27">
        <f t="shared" si="0"/>
        <v>1419.75</v>
      </c>
    </row>
    <row r="17" spans="1:7" ht="52.5">
      <c r="A17" s="23" t="s">
        <v>8</v>
      </c>
      <c r="B17" s="24">
        <f>MÉDIA!B13</f>
        <v>80</v>
      </c>
      <c r="C17" s="25" t="str">
        <f>MÉDIA!C13</f>
        <v>unid</v>
      </c>
      <c r="D17" s="28" t="str">
        <f>MÉDIA!D13</f>
        <v>CANELA EM PÓ (EMBALAGEM 8 G) - o
produto deverá ser fabricado a partir de matéria prima sã e limpa, isenta de matérias terrosas, parasitos. Deverá apresentar cor, aroma e sabor característicos.
</v>
      </c>
      <c r="E17" s="26" t="s">
        <v>22</v>
      </c>
      <c r="F17" s="19">
        <f>MÉDIA!K13</f>
        <v>4.78</v>
      </c>
      <c r="G17" s="27">
        <f t="shared" si="0"/>
        <v>382.40000000000003</v>
      </c>
    </row>
    <row r="18" spans="1:7" ht="42">
      <c r="A18" s="23" t="s">
        <v>9</v>
      </c>
      <c r="B18" s="24">
        <f>MÉDIA!B14</f>
        <v>90</v>
      </c>
      <c r="C18" s="25" t="str">
        <f>MÉDIA!C14</f>
        <v>unid</v>
      </c>
      <c r="D18" s="28" t="str">
        <f>MÉDIA!D14</f>
        <v>CANJIQUINHA (EMBALAGEM DE 1KG) - tipo
1, oriundo de grão limpo e sadio. Não deve conter material terroso, detritos de animais e vegetais, parasitas e larvas.
</v>
      </c>
      <c r="E18" s="26" t="s">
        <v>22</v>
      </c>
      <c r="F18" s="19">
        <f>MÉDIA!K14</f>
        <v>5.21</v>
      </c>
      <c r="G18" s="27">
        <f t="shared" si="0"/>
        <v>468.9</v>
      </c>
    </row>
    <row r="19" spans="1:7" ht="52.5">
      <c r="A19" s="23" t="s">
        <v>26</v>
      </c>
      <c r="B19" s="24">
        <f>MÉDIA!B15</f>
        <v>60</v>
      </c>
      <c r="C19" s="25" t="str">
        <f>MÉDIA!C15</f>
        <v>unid</v>
      </c>
      <c r="D19" s="28" t="str">
        <f>MÉDIA!D15</f>
        <v>CREME DE LEITE (EMBALAGEM 200GR) -
produto lácteo retirado do leite por procedimentos tecnologicamente adequados, apresentando a forma de uma emulsão de gordura em água, porém com teor de gordura reduzido.
</v>
      </c>
      <c r="E19" s="26" t="s">
        <v>22</v>
      </c>
      <c r="F19" s="19">
        <f>MÉDIA!K15</f>
        <v>4.47</v>
      </c>
      <c r="G19" s="27">
        <f t="shared" si="0"/>
        <v>268.2</v>
      </c>
    </row>
    <row r="20" spans="1:7" ht="42">
      <c r="A20" s="23" t="s">
        <v>27</v>
      </c>
      <c r="B20" s="24">
        <f>MÉDIA!B16</f>
        <v>150</v>
      </c>
      <c r="C20" s="25" t="str">
        <f>MÉDIA!C16</f>
        <v>unid</v>
      </c>
      <c r="D20" s="28" t="str">
        <f>MÉDIA!D16</f>
        <v>EXTRATO DE TOMATE (EMBALAGEM 850GR)
- Concentrado, elaborado com frutos sadios, limpos e sem sementes. Isento de fermentações. Deve apresentar cor, sabor e aroma característicos.
</v>
      </c>
      <c r="E20" s="26" t="s">
        <v>22</v>
      </c>
      <c r="F20" s="19">
        <f>MÉDIA!K16</f>
        <v>12.62</v>
      </c>
      <c r="G20" s="27">
        <f t="shared" si="0"/>
        <v>1892.9999999999998</v>
      </c>
    </row>
    <row r="21" spans="1:7" ht="42">
      <c r="A21" s="23" t="s">
        <v>28</v>
      </c>
      <c r="B21" s="24">
        <f>MÉDIA!B17</f>
        <v>80</v>
      </c>
      <c r="C21" s="25" t="str">
        <f>MÉDIA!C17</f>
        <v>unid</v>
      </c>
      <c r="D21" s="28" t="str">
        <f>MÉDIA!D17</f>
        <v>FARINHA DE   MANDIOCA   CRUA   FINA   -
Produto obtido das raízes da mandioca, previamente descascada, lavada, isenta de material terroso, detritos de animais e vegetais.
</v>
      </c>
      <c r="E21" s="26" t="s">
        <v>22</v>
      </c>
      <c r="F21" s="19">
        <f>MÉDIA!K17</f>
        <v>6.56</v>
      </c>
      <c r="G21" s="27">
        <f t="shared" si="0"/>
        <v>524.8</v>
      </c>
    </row>
    <row r="22" spans="1:7" ht="63">
      <c r="A22" s="23" t="s">
        <v>29</v>
      </c>
      <c r="B22" s="24">
        <f>MÉDIA!B18</f>
        <v>180</v>
      </c>
      <c r="C22" s="25" t="str">
        <f>MÉDIA!C18</f>
        <v>unid</v>
      </c>
      <c r="D22" s="28" t="str">
        <f>MÉDIA!D18</f>
        <v>FEIJÃO PRETO (EMBALAGEM 1KG) - Feijão
preto,tipo 1, constituído de, no mínimo, 95% de grãos inteiros e correspondentes à variedade no tamanho e cor. Maduros, limpos, secos e isentos de material terroso, larva e parasitas. Acondicionado em embalagem de polipropileno transparente.
</v>
      </c>
      <c r="E22" s="26" t="s">
        <v>22</v>
      </c>
      <c r="F22" s="19">
        <f>MÉDIA!K18</f>
        <v>9.33</v>
      </c>
      <c r="G22" s="27">
        <f t="shared" si="0"/>
        <v>1679.4</v>
      </c>
    </row>
    <row r="23" spans="1:7" ht="15">
      <c r="A23" s="23" t="s">
        <v>30</v>
      </c>
      <c r="B23" s="24">
        <f>MÉDIA!B19</f>
        <v>50</v>
      </c>
      <c r="C23" s="25" t="str">
        <f>MÉDIA!C19</f>
        <v>unid</v>
      </c>
      <c r="D23" s="28" t="str">
        <f>MÉDIA!D19</f>
        <v>FERMENTO QUÍMICO EM PÓ (EMBALAGEM 100G)</v>
      </c>
      <c r="E23" s="26" t="s">
        <v>22</v>
      </c>
      <c r="F23" s="19">
        <f>MÉDIA!K19</f>
        <v>3.35</v>
      </c>
      <c r="G23" s="27">
        <f t="shared" si="0"/>
        <v>167.5</v>
      </c>
    </row>
    <row r="24" spans="1:7" ht="31.5">
      <c r="A24" s="23" t="s">
        <v>31</v>
      </c>
      <c r="B24" s="24">
        <f>MÉDIA!B20</f>
        <v>120</v>
      </c>
      <c r="C24" s="25" t="str">
        <f>MÉDIA!C20</f>
        <v>unid</v>
      </c>
      <c r="D24" s="28" t="str">
        <f>MÉDIA!D20</f>
        <v>FUBÁ DE MILHO 500g - Produto de primeira qualidade, oriundo da moagem do grão de milho sadio, limpo, isento de material terroso, larvas e parasitas. Acondicionado em embalagem transparente.</v>
      </c>
      <c r="E24" s="26" t="s">
        <v>22</v>
      </c>
      <c r="F24" s="19">
        <f>MÉDIA!K20</f>
        <v>4.71</v>
      </c>
      <c r="G24" s="27">
        <f t="shared" si="0"/>
        <v>565.2</v>
      </c>
    </row>
    <row r="25" spans="1:7" ht="52.5">
      <c r="A25" s="23" t="s">
        <v>32</v>
      </c>
      <c r="B25" s="24">
        <f>MÉDIA!B21</f>
        <v>400</v>
      </c>
      <c r="C25" s="25" t="str">
        <f>MÉDIA!C21</f>
        <v>unid</v>
      </c>
      <c r="D25" s="28" t="str">
        <f>MÉDIA!D21</f>
        <v>Iorgute Líquido com 900 g- com polpa de fruta integral, sabores morango, ameixa, banana, mamão e etc. Ingredientes: leite pasteurizado, açúcar, polpa de fruta, estabilizantes: pectina e amido modificado, conservante sorbato de potássio e fermento lácteo. Colorido e aromatizado artificialmente.</v>
      </c>
      <c r="E25" s="26" t="s">
        <v>22</v>
      </c>
      <c r="F25" s="19">
        <f>MÉDIA!K21</f>
        <v>11.63</v>
      </c>
      <c r="G25" s="27">
        <f t="shared" si="0"/>
        <v>4652</v>
      </c>
    </row>
    <row r="26" spans="1:7" ht="52.5">
      <c r="A26" s="23" t="s">
        <v>33</v>
      </c>
      <c r="B26" s="24">
        <f>MÉDIA!B22</f>
        <v>280</v>
      </c>
      <c r="C26" s="25" t="str">
        <f>MÉDIA!C22</f>
        <v>litro</v>
      </c>
      <c r="D26" s="28" t="str">
        <f>MÉDIA!D22</f>
        <v>LEITE   LONGA    VIDA    INTEGRAL    UHT    -
Embalagem tetrapak original do fabricante vedada e intacta, de acordo com a legislação vigente, contendo dados de identificação do produto, data de fabricação, prazo de validade e SIF.
</v>
      </c>
      <c r="E26" s="26" t="s">
        <v>22</v>
      </c>
      <c r="F26" s="19">
        <f>MÉDIA!K22</f>
        <v>5.3</v>
      </c>
      <c r="G26" s="27">
        <f t="shared" si="0"/>
        <v>1484</v>
      </c>
    </row>
    <row r="27" spans="1:7" ht="42">
      <c r="A27" s="23" t="s">
        <v>34</v>
      </c>
      <c r="B27" s="24">
        <f>MÉDIA!B23</f>
        <v>60</v>
      </c>
      <c r="C27" s="25" t="str">
        <f>MÉDIA!C23</f>
        <v>unid</v>
      </c>
      <c r="D27" s="28" t="str">
        <f>MÉDIA!D23</f>
        <v>MACARRÃO ESPAGUETE Nº 8  500g - Massa com
ovos, vitaminado, composto de matéria- prima de primeira qualidade, sã, limpa, isenta de material terroso, larvas e parasitas.
</v>
      </c>
      <c r="E27" s="26" t="s">
        <v>22</v>
      </c>
      <c r="F27" s="19">
        <f>MÉDIA!K23</f>
        <v>4.37</v>
      </c>
      <c r="G27" s="27">
        <f t="shared" si="0"/>
        <v>262.2</v>
      </c>
    </row>
    <row r="28" spans="1:7" ht="63">
      <c r="A28" s="23" t="s">
        <v>40</v>
      </c>
      <c r="B28" s="24">
        <f>MÉDIA!B24</f>
        <v>20</v>
      </c>
      <c r="C28" s="25" t="str">
        <f>MÉDIA!C24</f>
        <v>unid</v>
      </c>
      <c r="D28" s="28" t="str">
        <f>MÉDIA!D24</f>
        <v>MAIONESE    (EMBALAGEM    DE    500G)    -
Composta de água, óleo vegetal, amido modificado, ovos pasteurizados, açúcar, vinagre, sal, suco de limão, conservador
sorbato de potássio, estabilizantes: goma guar e goma xantana, acidulantes: ácido lático e ácido cítrico, antioxidantes.
</v>
      </c>
      <c r="E28" s="26" t="s">
        <v>22</v>
      </c>
      <c r="F28" s="19">
        <f>MÉDIA!K24</f>
        <v>8.68</v>
      </c>
      <c r="G28" s="27">
        <f t="shared" si="0"/>
        <v>173.6</v>
      </c>
    </row>
    <row r="29" spans="1:7" ht="42">
      <c r="A29" s="23" t="s">
        <v>41</v>
      </c>
      <c r="B29" s="24">
        <f>MÉDIA!B25</f>
        <v>60</v>
      </c>
      <c r="C29" s="25" t="str">
        <f>MÉDIA!C25</f>
        <v>unid</v>
      </c>
      <c r="D29" s="28" t="str">
        <f>MÉDIA!D25</f>
        <v>MARGARINA VEGETAL CREMOSA COM SAL
(EMBALAGEM COM 1 KG) - Produto com aspecto homogêneo e uniforme, cor, sabor e aroma característicos. Embalagem em pote de polietileno.
</v>
      </c>
      <c r="E29" s="26" t="s">
        <v>22</v>
      </c>
      <c r="F29" s="19">
        <f>MÉDIA!K25</f>
        <v>17.5</v>
      </c>
      <c r="G29" s="27">
        <f t="shared" si="0"/>
        <v>1050</v>
      </c>
    </row>
    <row r="30" spans="1:7" ht="31.5">
      <c r="A30" s="23" t="s">
        <v>42</v>
      </c>
      <c r="B30" s="24">
        <f>MÉDIA!B26</f>
        <v>140</v>
      </c>
      <c r="C30" s="25" t="str">
        <f>MÉDIA!C26</f>
        <v>unid</v>
      </c>
      <c r="D30" s="28" t="str">
        <f>MÉDIA!D26</f>
        <v>MOLHO DE TOMATE PRONTO (EMBALAGEM
300G) - Especificação: produto industrializado e de boa qualidade.
</v>
      </c>
      <c r="E30" s="26" t="s">
        <v>22</v>
      </c>
      <c r="F30" s="19">
        <f>MÉDIA!K26</f>
        <v>1.72</v>
      </c>
      <c r="G30" s="27">
        <f t="shared" si="0"/>
        <v>240.79999999999998</v>
      </c>
    </row>
    <row r="31" spans="1:7" ht="31.5">
      <c r="A31" s="23" t="s">
        <v>43</v>
      </c>
      <c r="B31" s="24">
        <f>MÉDIA!B27</f>
        <v>120</v>
      </c>
      <c r="C31" s="25" t="str">
        <f>MÉDIA!C27</f>
        <v>unid</v>
      </c>
      <c r="D31" s="28" t="str">
        <f>MÉDIA!D27</f>
        <v>óleo vegetal comestível, matéria prima soja, refinado, unidade com 900 mililitros, com rótulo inteiro. devendo apresentar na embalagem as informações nutricionais e prazo de validade</v>
      </c>
      <c r="E31" s="26" t="s">
        <v>22</v>
      </c>
      <c r="F31" s="19">
        <f>MÉDIA!K27</f>
        <v>11.15</v>
      </c>
      <c r="G31" s="27">
        <f t="shared" si="0"/>
        <v>1338</v>
      </c>
    </row>
    <row r="32" spans="1:7" ht="63">
      <c r="A32" s="23" t="s">
        <v>44</v>
      </c>
      <c r="B32" s="24">
        <f>MÉDIA!B28</f>
        <v>60</v>
      </c>
      <c r="C32" s="25" t="str">
        <f>MÉDIA!C28</f>
        <v>unid</v>
      </c>
      <c r="D32" s="28" t="str">
        <f>MÉDIA!D28</f>
        <v>PÓ DE CAFÉ, EXTRA FORTE, TORRADO E
MOÍDO (EMBALAGEM 500G) -  pó de café, torrado e moído, a vácuo, de primeira qualidade. O produto deverá ser fabricado a partir de matéria-prima sã e limpa, isenta de matérias terrosas, parasitos. Deverá apresentar cor, aroma e sabor característicos. O produto deverá possuir o selo da ABIC.
</v>
      </c>
      <c r="E32" s="26" t="s">
        <v>22</v>
      </c>
      <c r="F32" s="19">
        <f>MÉDIA!K28</f>
        <v>27.59</v>
      </c>
      <c r="G32" s="27">
        <f t="shared" si="0"/>
        <v>1655.4</v>
      </c>
    </row>
    <row r="33" spans="1:7" ht="84">
      <c r="A33" s="23" t="s">
        <v>45</v>
      </c>
      <c r="B33" s="24">
        <f>MÉDIA!B29</f>
        <v>60</v>
      </c>
      <c r="C33" s="25" t="str">
        <f>MÉDIA!C29</f>
        <v>unid</v>
      </c>
      <c r="D33" s="28" t="str">
        <f>MÉDIA!D29</f>
        <v>REFRIGERANTE (GARRAFA DE 2 LITROS) -
Contendo as seguintes composições: COLA - (água gaseificada, extrato de noz de cola, cafeína, corante amarelo IV, acidulante INS
338 e aroma natural. Sem glúten, não alcóolico) ou GUARANÁ - (água gaseificada, semente de guaraná, 0,25%, acidulante INS 330, corante amarelo IV, aroma sintético idêntico ao natural, conservador INS 211. Sem glúten, não alcóolico.
</v>
      </c>
      <c r="E33" s="26" t="s">
        <v>22</v>
      </c>
      <c r="F33" s="19">
        <f>MÉDIA!K29</f>
        <v>7.87</v>
      </c>
      <c r="G33" s="27">
        <f t="shared" si="0"/>
        <v>472.2</v>
      </c>
    </row>
    <row r="34" spans="1:7" ht="52.5">
      <c r="A34" s="23" t="s">
        <v>46</v>
      </c>
      <c r="B34" s="24">
        <f>MÉDIA!B30</f>
        <v>25</v>
      </c>
      <c r="C34" s="25" t="str">
        <f>MÉDIA!C30</f>
        <v>unid</v>
      </c>
      <c r="D34" s="28" t="str">
        <f>MÉDIA!D30</f>
        <v>SAL REFINADO - Especificação: iodado, com granulação uniforme e com cristais brancos, embalagem primária plástica de 1 quilo, inviolada não furada, livre de insetos, umidade, microorganismos ou outras impurezas que venham a comprometer o armazenamento e a saúde humana, cloreto de sódio 98,5%.</v>
      </c>
      <c r="E34" s="26" t="s">
        <v>22</v>
      </c>
      <c r="F34" s="19">
        <f>MÉDIA!K30</f>
        <v>1.85</v>
      </c>
      <c r="G34" s="27">
        <f t="shared" si="0"/>
        <v>46.25</v>
      </c>
    </row>
    <row r="35" spans="1:7" ht="42">
      <c r="A35" s="23" t="s">
        <v>47</v>
      </c>
      <c r="B35" s="24">
        <f>MÉDIA!B31</f>
        <v>196</v>
      </c>
      <c r="C35" s="25" t="str">
        <f>MÉDIA!C31</f>
        <v>litro</v>
      </c>
      <c r="D35" s="28" t="str">
        <f>MÉDIA!D31</f>
        <v>SUCO LÍQUIDO CONCENTRADO, SABOR CAJU
(EMBALAGEM 1 LITRO) - Composto de fruto fresco, sadio, limpo, com aspecto, cor, aroma e sabor próprio. Isento de sujidades, parasitas e larvas.
</v>
      </c>
      <c r="E35" s="26" t="s">
        <v>22</v>
      </c>
      <c r="F35" s="19">
        <f>MÉDIA!K31</f>
        <v>6.5</v>
      </c>
      <c r="G35" s="27">
        <f t="shared" si="0"/>
        <v>1274</v>
      </c>
    </row>
    <row r="36" spans="1:7" ht="52.5">
      <c r="A36" s="23" t="s">
        <v>48</v>
      </c>
      <c r="B36" s="24">
        <f>MÉDIA!B32</f>
        <v>196</v>
      </c>
      <c r="C36" s="25" t="str">
        <f>MÉDIA!C32</f>
        <v>litro</v>
      </c>
      <c r="D36" s="28" t="str">
        <f>MÉDIA!D32</f>
        <v>SUCO LÍQUIDO CONCENTRADO, SABOR MARACUJÁ (EMBALAGEM 1 LITRO) -
Composto de fruto fresco, sadio, limpo, com  aspecto, cor, aroma e sabor próprio. Isento de sujidades, parasitas e larvas.
</v>
      </c>
      <c r="E36" s="26" t="s">
        <v>22</v>
      </c>
      <c r="F36" s="19">
        <f>MÉDIA!K32</f>
        <v>14.58</v>
      </c>
      <c r="G36" s="27">
        <f t="shared" si="0"/>
        <v>2857.68</v>
      </c>
    </row>
    <row r="37" spans="1:7" ht="42">
      <c r="A37" s="23" t="s">
        <v>49</v>
      </c>
      <c r="B37" s="24">
        <f>MÉDIA!B33</f>
        <v>196</v>
      </c>
      <c r="C37" s="25" t="str">
        <f>MÉDIA!C33</f>
        <v>litro</v>
      </c>
      <c r="D37" s="28" t="str">
        <f>MÉDIA!D33</f>
        <v>SUCO LÍQUIDO CONCENTRADO, SABOR UVA
(EMBALAGEM 1 LITRO) - Composto de fruto fresco, sadio, limpo, com aspecto, cor, aroma e sabor próprio. Isento de sujidades, parasitas e larvas.
</v>
      </c>
      <c r="E37" s="26" t="s">
        <v>22</v>
      </c>
      <c r="F37" s="19">
        <f>MÉDIA!K33</f>
        <v>9.25</v>
      </c>
      <c r="G37" s="27">
        <f t="shared" si="0"/>
        <v>1813</v>
      </c>
    </row>
    <row r="38" spans="1:7" ht="31.5">
      <c r="A38" s="23" t="s">
        <v>50</v>
      </c>
      <c r="B38" s="24">
        <f>MÉDIA!B34</f>
        <v>50</v>
      </c>
      <c r="C38" s="25" t="str">
        <f>MÉDIA!C34</f>
        <v>unid</v>
      </c>
      <c r="D38" s="28" t="str">
        <f>MÉDIA!D34</f>
        <v>TRIGO PARA QUIBE 500g - Farinha para kibe composta de grãos de trigo selecionados e moídos de ótima qualidade, cor, sabor e aroma característicos do produto.</v>
      </c>
      <c r="E38" s="26" t="s">
        <v>22</v>
      </c>
      <c r="F38" s="19">
        <f>MÉDIA!K34</f>
        <v>5.07</v>
      </c>
      <c r="G38" s="27">
        <f t="shared" si="0"/>
        <v>253.5</v>
      </c>
    </row>
    <row r="39" spans="1:7" ht="31.5">
      <c r="A39" s="23" t="s">
        <v>51</v>
      </c>
      <c r="B39" s="24">
        <f>MÉDIA!B35</f>
        <v>150</v>
      </c>
      <c r="C39" s="25" t="str">
        <f>MÉDIA!C35</f>
        <v>unid</v>
      </c>
      <c r="D39" s="28" t="str">
        <f>MÉDIA!D35</f>
        <v>PÃES TIPO HOT DOG - Peso unitário de 50 gramas. Acondicionado em sacola plástica contendo 10 unidades cada. Composição: farinha de trigo especial, açúcar refinado e gordura vegetal.</v>
      </c>
      <c r="E39" s="26" t="s">
        <v>22</v>
      </c>
      <c r="F39" s="19">
        <f>MÉDIA!K35</f>
        <v>7.41</v>
      </c>
      <c r="G39" s="27">
        <f t="shared" si="0"/>
        <v>1111.5</v>
      </c>
    </row>
    <row r="40" spans="1:7" ht="84">
      <c r="A40" s="23" t="s">
        <v>52</v>
      </c>
      <c r="B40" s="24">
        <f>MÉDIA!B36</f>
        <v>150</v>
      </c>
      <c r="C40" s="25" t="str">
        <f>MÉDIA!C36</f>
        <v>kg</v>
      </c>
      <c r="D40" s="28" t="str">
        <f>MÉDIA!D36</f>
        <v>CARNE   BOVINA EM   CUBOS CONGELADA
(ACÉM) - A carne bovina em cubos congelada
acém deve apresentar-se livre de parasitas ou qualquer substância contaminante que possa alterá-la ou encobrir alguma alteração. Deve apresentar aspecto próprio, não amolecido e nem pegajoso; Cor própria, sem manchas esverdeadas; Cheiro próprio; Sabor próprio; Sem sinais de descongelamento.
</v>
      </c>
      <c r="E40" s="26" t="s">
        <v>22</v>
      </c>
      <c r="F40" s="19">
        <f>MÉDIA!K36</f>
        <v>27.66</v>
      </c>
      <c r="G40" s="27">
        <f t="shared" si="0"/>
        <v>4149</v>
      </c>
    </row>
    <row r="41" spans="1:7" ht="115.5">
      <c r="A41" s="23" t="s">
        <v>53</v>
      </c>
      <c r="B41" s="24">
        <f>MÉDIA!B37</f>
        <v>140</v>
      </c>
      <c r="C41" s="25" t="str">
        <f>MÉDIA!C37</f>
        <v>kg</v>
      </c>
      <c r="D41" s="28" t="str">
        <f>MÉDIA!D37</f>
        <v>CARNE BOVINA MOÍDA (ACÉM) - a carne
bovina moída congelada deve apresentar-se isenta de aditivos ou subs-tâncias estranhas ao produto que sejam impróprias ao consumo e que alterem suas características naturais (físicas, químicas e organolépticas). Livre de parasitas e qualquer outra substância contaminante que possa alterá-la ou encobrir alguma alteração. Deve estar com aspecto próprio, não amolecido e nem pegajoso. Cor própria, sem manchas esverdeadas. Cheiro próprio. Sabor próprio sem sinais de descongelamento. Embalagem íntegra, sem sinais de fissuras na superfície, sem sinais de descongelamento, sem furos e acúmulos.
</v>
      </c>
      <c r="E41" s="26" t="s">
        <v>22</v>
      </c>
      <c r="F41" s="19">
        <f>MÉDIA!K37</f>
        <v>26.5</v>
      </c>
      <c r="G41" s="27">
        <f t="shared" si="0"/>
        <v>3710</v>
      </c>
    </row>
    <row r="42" spans="1:7" ht="52.5">
      <c r="A42" s="23" t="s">
        <v>54</v>
      </c>
      <c r="B42" s="24">
        <f>MÉDIA!B38</f>
        <v>100</v>
      </c>
      <c r="C42" s="25" t="str">
        <f>MÉDIA!C38</f>
        <v>kg</v>
      </c>
      <c r="D42" s="28" t="str">
        <f>MÉDIA!D38</f>
        <v>CARNE BOVINA LAGARTO - congelado, isenta de aditivos ou substâncias estranhas ao produto que sejam impróprias ao consumo e que alterem suas características naturais (físicas, químicas e organolépticas). Livre de parasitas e qualquer outra substância contaminante que possa alterá-la ou encobrir alguma alteração.</v>
      </c>
      <c r="E42" s="26" t="s">
        <v>22</v>
      </c>
      <c r="F42" s="19">
        <f>MÉDIA!K38</f>
        <v>31</v>
      </c>
      <c r="G42" s="27">
        <f t="shared" si="0"/>
        <v>3100</v>
      </c>
    </row>
    <row r="43" spans="1:7" ht="115.5">
      <c r="A43" s="23" t="s">
        <v>55</v>
      </c>
      <c r="B43" s="24">
        <f>MÉDIA!B39</f>
        <v>150</v>
      </c>
      <c r="C43" s="25" t="str">
        <f>MÉDIA!C39</f>
        <v>kg</v>
      </c>
      <c r="D43" s="28" t="str">
        <f>MÉDIA!D39</f>
        <v>CARNE SUÍNA COSTELA SEM OSSO(CORTADA EM  BIFES) - fresca,
resfriada, manipulada em condições
higiênicas, isenta de aditivos ou substâncias estranhas ao produto que sejam impróprias ao consumo e que alterem suas características naturais (físicas, químicas e organolépticas). Livre de parasitas e qualquer outra substância contaminante que possa alterá-la ou encobrir alguma alteração. Deve estar com aspecto próprio, não amolecido e nem pegajoso. Cor própria, sem manchas esverdeadas. Cheiro próprio. Sabor próprio sem sinais de descongelamento. Embalagem íntegra, sem sinais de fissuras na superfície, sem sinais de descongelamento, sem furos e acúmulos.
</v>
      </c>
      <c r="E43" s="26" t="s">
        <v>22</v>
      </c>
      <c r="F43" s="19">
        <f>MÉDIA!K39</f>
        <v>21.5</v>
      </c>
      <c r="G43" s="27">
        <f t="shared" si="0"/>
        <v>3225</v>
      </c>
    </row>
    <row r="44" spans="1:7" ht="105">
      <c r="A44" s="23" t="s">
        <v>56</v>
      </c>
      <c r="B44" s="24">
        <f>MÉDIA!B40</f>
        <v>140</v>
      </c>
      <c r="C44" s="25" t="str">
        <f>MÉDIA!C40</f>
        <v>kg</v>
      </c>
      <c r="D44" s="28" t="str">
        <f>MÉDIA!D40</f>
        <v>COXA E SOBRECOXA DE FRANGO - congelada,
limpa, com osso, isenta de aditivos ou substâncias estranhas ao produto que sejam impróprias ao consumo e que alterem suas características naturais (físicas, químicas e organolépticas). Livre de parasitas e qualquer outra substância contaminante que possa alterá-la ou encobrir alguma alteração. Deve estar com aspecto próprio, não amolecido e nem pegajoso. Cor própria, sem manchas esverdeadas. Cheiro próprio. Sabor próprio sem sinais de descongelamento. Embalagem íntegra, sem sinais de fissuras na superfície, sem sinais de descongelamento, sem furos e acúmulos.
</v>
      </c>
      <c r="E44" s="26" t="s">
        <v>22</v>
      </c>
      <c r="F44" s="19">
        <f>MÉDIA!K40</f>
        <v>15.65</v>
      </c>
      <c r="G44" s="27">
        <f t="shared" si="0"/>
        <v>2191</v>
      </c>
    </row>
    <row r="45" spans="1:7" ht="126">
      <c r="A45" s="23" t="s">
        <v>57</v>
      </c>
      <c r="B45" s="24">
        <f>MÉDIA!B41</f>
        <v>70</v>
      </c>
      <c r="C45" s="25" t="str">
        <f>MÉDIA!C41</f>
        <v>kg</v>
      </c>
      <c r="D45" s="28" t="str">
        <f>MÉDIA!D41</f>
        <v>FILÉ DE PEITO DE FRANGO - PEITO DE FRANGO DESOSSADO E SEM PELE, CONGELADO - FILÉ DE PEITO DE FRANGO - PEITO DE FRANGO DESOSSADO E SEM PELE,
CONGELADO - isenta de aditivos ou substâncias estranhas ao produto que sejam impróprias ao consumo e que alterem suas características naturais (físicas, químicas e organolépticas). Livre de parasitas e qualquer outra substância contaminante que possa alterá-la ou encobrir alguma alteração. Deve estar com aspecto próprio, não amolecido e nem pegajoso. Cor própria, sem manchas esverdeadas. Cheiro próprio. Sabor próprio sem sinais de descongelamento. Embalagem íntegra, sem sinais de fissuras na superfície, sem sinais de descongelamento, sem furos e acúmulos.
</v>
      </c>
      <c r="E45" s="26" t="s">
        <v>22</v>
      </c>
      <c r="F45" s="19">
        <f>MÉDIA!K41</f>
        <v>19.33</v>
      </c>
      <c r="G45" s="27">
        <f t="shared" si="0"/>
        <v>1353.1</v>
      </c>
    </row>
    <row r="46" spans="1:7" ht="31.5">
      <c r="A46" s="23" t="s">
        <v>58</v>
      </c>
      <c r="B46" s="24">
        <f>MÉDIA!B42</f>
        <v>15</v>
      </c>
      <c r="C46" s="25" t="str">
        <f>MÉDIA!C42</f>
        <v>kg</v>
      </c>
      <c r="D46" s="28" t="str">
        <f>MÉDIA!D42</f>
        <v>Abóbora madura apresentada em perfeito estado de conservação para o consumo, isenta de lesões de origem física, mecânica ou biológica, matéria terrosa, sujidades, larvas, parasitas ou corpos estranhos.</v>
      </c>
      <c r="E46" s="26" t="s">
        <v>22</v>
      </c>
      <c r="F46" s="19">
        <f>MÉDIA!K42</f>
        <v>3.19</v>
      </c>
      <c r="G46" s="27">
        <f t="shared" si="0"/>
        <v>47.85</v>
      </c>
    </row>
    <row r="47" spans="1:7" ht="42">
      <c r="A47" s="23" t="s">
        <v>59</v>
      </c>
      <c r="B47" s="24">
        <f>MÉDIA!B43</f>
        <v>37</v>
      </c>
      <c r="C47" s="25" t="str">
        <f>MÉDIA!C43</f>
        <v>unid</v>
      </c>
      <c r="D47" s="28" t="str">
        <f>MÉDIA!D43</f>
        <v>Alface lisa de primeira qualidade, coloração verde, fresca, folhas firmes, limpas e brilhantes, apresentada em perfeito estado de conservação para o consumo, isenta de lesões de origem física, mecânica ou biológica, matéria terrosa, sujidades, larvas, parasitas ou corpos estranhos.</v>
      </c>
      <c r="E47" s="26" t="s">
        <v>22</v>
      </c>
      <c r="F47" s="19">
        <f>MÉDIA!K43</f>
        <v>2.4</v>
      </c>
      <c r="G47" s="27">
        <f t="shared" si="0"/>
        <v>88.8</v>
      </c>
    </row>
    <row r="48" spans="1:7" ht="42">
      <c r="A48" s="23" t="s">
        <v>60</v>
      </c>
      <c r="B48" s="24">
        <f>MÉDIA!B44</f>
        <v>15</v>
      </c>
      <c r="C48" s="25" t="str">
        <f>MÉDIA!C44</f>
        <v>kg</v>
      </c>
      <c r="D48" s="28" t="str">
        <f>MÉDIA!D44</f>
        <v>Alho nacional extra com dentes bem definidos, limpos, firmes, sem manchas, livre de broto, apresentado em perfeito estado de conservação para o consumo, isento de lesões de origem física, mecânica ou biológica, matéria terrosa, sujidades, larvas, parasitas ou corpos estranhos.</v>
      </c>
      <c r="E48" s="26" t="s">
        <v>22</v>
      </c>
      <c r="F48" s="19">
        <f>MÉDIA!K44</f>
        <v>20.06</v>
      </c>
      <c r="G48" s="27">
        <f t="shared" si="0"/>
        <v>300.9</v>
      </c>
    </row>
    <row r="49" spans="1:7" ht="63">
      <c r="A49" s="23" t="s">
        <v>61</v>
      </c>
      <c r="B49" s="24">
        <f>MÉDIA!B45</f>
        <v>20</v>
      </c>
      <c r="C49" s="25" t="str">
        <f>MÉDIA!C45</f>
        <v>kg</v>
      </c>
      <c r="D49" s="28" t="str">
        <f>MÉDIA!D45</f>
        <v>Banana da terra de primeira qualidade, tamanho médio, em adequado estado de maturação, apresentada em perfeito estado de conservação para o consumo, isenta de
lesões    de    origem    física,    mecânica    ou biológica, matéria terrosa, sujidades, larvas, parasitas ou corpos estranhos.
</v>
      </c>
      <c r="E49" s="26" t="s">
        <v>22</v>
      </c>
      <c r="F49" s="19">
        <f>MÉDIA!K45</f>
        <v>6.59</v>
      </c>
      <c r="G49" s="27">
        <f t="shared" si="0"/>
        <v>131.8</v>
      </c>
    </row>
    <row r="50" spans="1:7" ht="42">
      <c r="A50" s="23" t="s">
        <v>62</v>
      </c>
      <c r="B50" s="24">
        <f>MÉDIA!B46</f>
        <v>37</v>
      </c>
      <c r="C50" s="25" t="str">
        <f>MÉDIA!C46</f>
        <v>kg</v>
      </c>
      <c r="D50" s="28" t="str">
        <f>MÉDIA!D46</f>
        <v>Banana prata de primeira qualidade, tamanho médio, em adequado estado de maturação, apresentada em perfeito estado de conservação para o consumo, isenta de lesões de origem física, mecânica ou biológica, matéria terrosa, sujidades, larvas, parasitas ou corpos estranhos.</v>
      </c>
      <c r="E50" s="26" t="s">
        <v>22</v>
      </c>
      <c r="F50" s="19">
        <f>MÉDIA!K46</f>
        <v>7</v>
      </c>
      <c r="G50" s="27">
        <f t="shared" si="0"/>
        <v>259</v>
      </c>
    </row>
    <row r="51" spans="1:7" ht="42">
      <c r="A51" s="23" t="s">
        <v>63</v>
      </c>
      <c r="B51" s="24">
        <f>MÉDIA!B47</f>
        <v>60</v>
      </c>
      <c r="C51" s="25" t="str">
        <f>MÉDIA!C47</f>
        <v>kg</v>
      </c>
      <c r="D51" s="28" t="str">
        <f>MÉDIA!D47</f>
        <v>Batata inglesa selecionada, sem broca, graúda, padrão uniforme, lavada, apresentada em perfeito estado de conservação para o consumo, isenta de lesões de origem física, mecânica ou biológica, matéria terrosa, sujidades, larvas, parasitas ou corpos estranhos.</v>
      </c>
      <c r="E51" s="26" t="s">
        <v>22</v>
      </c>
      <c r="F51" s="19">
        <f>MÉDIA!K47</f>
        <v>5.83</v>
      </c>
      <c r="G51" s="27">
        <f t="shared" si="0"/>
        <v>349.8</v>
      </c>
    </row>
    <row r="52" spans="1:7" ht="42">
      <c r="A52" s="23" t="s">
        <v>64</v>
      </c>
      <c r="B52" s="24">
        <f>MÉDIA!B48</f>
        <v>15</v>
      </c>
      <c r="C52" s="25" t="str">
        <f>MÉDIA!C48</f>
        <v>kg</v>
      </c>
      <c r="D52" s="28" t="str">
        <f>MÉDIA!D48</f>
        <v>Beterraba nova, em perfeito estado de desenvolvimento do aroma, cor, textura e sabor próprio, apresentada em perfeito estado de conservação para o consumo, isenta de lesões de origem física, mecânica ou biológica, matéria terrosa, sujidades, larvas, parasitas ou corpos estranhos.</v>
      </c>
      <c r="E52" s="26" t="s">
        <v>22</v>
      </c>
      <c r="F52" s="19">
        <f>MÉDIA!K48</f>
        <v>4.35</v>
      </c>
      <c r="G52" s="27">
        <f t="shared" si="0"/>
        <v>65.25</v>
      </c>
    </row>
    <row r="53" spans="1:7" ht="42">
      <c r="A53" s="23" t="s">
        <v>65</v>
      </c>
      <c r="B53" s="24">
        <f>MÉDIA!B49</f>
        <v>15</v>
      </c>
      <c r="C53" s="25" t="str">
        <f>MÉDIA!C49</f>
        <v>kg</v>
      </c>
      <c r="D53" s="28" t="str">
        <f>MÉDIA!D49</f>
        <v>Cebola selecionada, de primeira qualidade, tamanho médio, bulbo consistente, sem rama, apresentada em perfeito estado de conservação para o consumo, isenta de lesões de origem física, mecânica ou biológica, matéria terrosa, sujidades, larvas, parasitas ou corpos estranhos.</v>
      </c>
      <c r="E53" s="26" t="s">
        <v>22</v>
      </c>
      <c r="F53" s="19">
        <f>MÉDIA!K49</f>
        <v>3.96</v>
      </c>
      <c r="G53" s="27">
        <f t="shared" si="0"/>
        <v>59.4</v>
      </c>
    </row>
    <row r="54" spans="1:7" ht="42">
      <c r="A54" s="23" t="s">
        <v>66</v>
      </c>
      <c r="B54" s="24">
        <f>MÉDIA!B50</f>
        <v>15</v>
      </c>
      <c r="C54" s="25" t="str">
        <f>MÉDIA!C50</f>
        <v>kg</v>
      </c>
      <c r="D54" s="28" t="str">
        <f>MÉDIA!D50</f>
        <v>Cenoura tipo extra, tamanho médio, uniforme, tenra, apresentada em perfeito estado de conservação para o consumo, isenta de lesões de origem física, mecânica ou biológica, matéria terrosa, sujidades, larvas, parasitas ou corpos estranhos.</v>
      </c>
      <c r="E54" s="26" t="s">
        <v>22</v>
      </c>
      <c r="F54" s="19">
        <f>MÉDIA!K50</f>
        <v>8.66</v>
      </c>
      <c r="G54" s="27">
        <f t="shared" si="0"/>
        <v>129.9</v>
      </c>
    </row>
    <row r="55" spans="1:7" ht="52.5">
      <c r="A55" s="23" t="s">
        <v>67</v>
      </c>
      <c r="B55" s="24">
        <f>MÉDIA!B51</f>
        <v>37</v>
      </c>
      <c r="C55" s="25" t="str">
        <f>MÉDIA!C51</f>
        <v>maço</v>
      </c>
      <c r="D55" s="28" t="str">
        <f>MÉDIA!D51</f>
        <v>Cheiro verde composto de mistura de salsa e cebolinha verde frescas sem agrotóxicos, maços, tamanho grande, produção recente, apresentado em perfeito estado de conservação para o consumo, isento de lesões de origem física, mecânica ou biológica, matéria terrosa, sujidades, larvas, parasitas ou corpos estranhos.</v>
      </c>
      <c r="E55" s="26" t="s">
        <v>22</v>
      </c>
      <c r="F55" s="19">
        <f>MÉDIA!K51</f>
        <v>1.95</v>
      </c>
      <c r="G55" s="27">
        <f t="shared" si="0"/>
        <v>72.14999999999999</v>
      </c>
    </row>
    <row r="56" spans="1:7" ht="63">
      <c r="A56" s="23" t="s">
        <v>68</v>
      </c>
      <c r="B56" s="24">
        <f>MÉDIA!B52</f>
        <v>15</v>
      </c>
      <c r="C56" s="25" t="str">
        <f>MÉDIA!C52</f>
        <v>kg</v>
      </c>
      <c r="D56" s="28" t="str">
        <f>MÉDIA!D52</f>
        <v>Chuchu tipo extra, cor verde claro, tamanho uniforme, em grau de maturação que permita suportar   a   manipulação,   transporte   e   a
conservação, apresentado em perfeito estado de conservação para o consumo, isento de lesões de origem física, mecânica ou biológica, matéria terrosa, sujidades, larvas, parasitas ou corpos estranhos.
</v>
      </c>
      <c r="E56" s="26" t="s">
        <v>22</v>
      </c>
      <c r="F56" s="19">
        <f>MÉDIA!K52</f>
        <v>5.38</v>
      </c>
      <c r="G56" s="27">
        <f t="shared" si="0"/>
        <v>80.7</v>
      </c>
    </row>
    <row r="57" spans="1:7" ht="42">
      <c r="A57" s="23" t="s">
        <v>69</v>
      </c>
      <c r="B57" s="24">
        <f>MÉDIA!B53</f>
        <v>15</v>
      </c>
      <c r="C57" s="25" t="str">
        <f>MÉDIA!C53</f>
        <v>molho</v>
      </c>
      <c r="D57" s="28" t="str">
        <f>MÉDIA!D53</f>
        <v>Couve manteiga de primeira qualidade, tamanho e coloração uniformes, apresentada em perfeito estado de conservação para o consumo, isenta de lesões de origem física, mecânica ou biológica, matéria terrosa, sujidades, larvas, parasitas ou corpos estranhos (mínimo de 10 und).</v>
      </c>
      <c r="E57" s="26" t="s">
        <v>22</v>
      </c>
      <c r="F57" s="19">
        <f>MÉDIA!K53</f>
        <v>2.23</v>
      </c>
      <c r="G57" s="27">
        <f t="shared" si="0"/>
        <v>33.45</v>
      </c>
    </row>
    <row r="58" spans="1:7" ht="42">
      <c r="A58" s="23" t="s">
        <v>70</v>
      </c>
      <c r="B58" s="24">
        <f>MÉDIA!B54</f>
        <v>40</v>
      </c>
      <c r="C58" s="25" t="str">
        <f>MÉDIA!C54</f>
        <v>kg</v>
      </c>
      <c r="D58" s="28" t="str">
        <f>MÉDIA!D54</f>
        <v>Inhame extra selecionado, sem broca, padrão uniforme, apresentado em perfeito estado de conservação para o consumo, isento de lesões de origem física, mecânica ou biológica, matéria terrosa, sujidades, larvas, parasitas ou corpos estranhos.</v>
      </c>
      <c r="E58" s="26" t="s">
        <v>22</v>
      </c>
      <c r="F58" s="19">
        <f>MÉDIA!K54</f>
        <v>5.18</v>
      </c>
      <c r="G58" s="27">
        <f t="shared" si="0"/>
        <v>207.2</v>
      </c>
    </row>
    <row r="59" spans="1:7" ht="42">
      <c r="A59" s="23" t="s">
        <v>71</v>
      </c>
      <c r="B59" s="24">
        <f>MÉDIA!B55</f>
        <v>30</v>
      </c>
      <c r="C59" s="25" t="str">
        <f>MÉDIA!C55</f>
        <v>kg</v>
      </c>
      <c r="D59" s="28" t="str">
        <f>MÉDIA!D55</f>
        <v>Laranja lima com grau de maturação adequado para o consumo, casca firme e sem avarias, apresentada em perfeito estado de conservação para o consumo, isenta de lesões de origem física, mecânica ou biológica, matéria terrosa, sujidades, larvas, parasitas ou corpos estranhos.</v>
      </c>
      <c r="E59" s="26" t="s">
        <v>22</v>
      </c>
      <c r="F59" s="19">
        <f>MÉDIA!K55</f>
        <v>5.3</v>
      </c>
      <c r="G59" s="27">
        <f t="shared" si="0"/>
        <v>159</v>
      </c>
    </row>
    <row r="60" spans="1:7" ht="42">
      <c r="A60" s="23" t="s">
        <v>72</v>
      </c>
      <c r="B60" s="24">
        <f>MÉDIA!B56</f>
        <v>37</v>
      </c>
      <c r="C60" s="25" t="str">
        <f>MÉDIA!C56</f>
        <v>kg</v>
      </c>
      <c r="D60" s="28" t="str">
        <f>MÉDIA!D56</f>
        <v>Laranja pera com grau de maturação adequado para o consumo, casca firme e sem avarias, apresentada em perfeito estado de conservação para o consumo, isenta de lesões de origem física, mecânica ou biológica, matéria terrosa, sujidades, larvas, parasitas ou corpos estranhos.</v>
      </c>
      <c r="E60" s="26" t="s">
        <v>22</v>
      </c>
      <c r="F60" s="19">
        <f>MÉDIA!K56</f>
        <v>3.5</v>
      </c>
      <c r="G60" s="27">
        <f t="shared" si="0"/>
        <v>129.5</v>
      </c>
    </row>
    <row r="61" spans="1:7" ht="42">
      <c r="A61" s="23" t="s">
        <v>73</v>
      </c>
      <c r="B61" s="24">
        <f>MÉDIA!B57</f>
        <v>15</v>
      </c>
      <c r="C61" s="25" t="str">
        <f>MÉDIA!C57</f>
        <v>kg</v>
      </c>
      <c r="D61" s="28" t="str">
        <f>MÉDIA!D57</f>
        <v>Limão com grau de maturação adequado para o consumo, casca firme e sem avarias, apresentado em perfeito estado de conservação para o consumo, isento de lesões de origem física, mecânica ou biológica, matéria terrosa, sujidades, larvas, parasitas ou corpos estranhos.</v>
      </c>
      <c r="E61" s="26" t="s">
        <v>22</v>
      </c>
      <c r="F61" s="19">
        <f>MÉDIA!K57</f>
        <v>4.23</v>
      </c>
      <c r="G61" s="27">
        <f t="shared" si="0"/>
        <v>63.45</v>
      </c>
    </row>
    <row r="62" spans="1:7" ht="63">
      <c r="A62" s="23" t="s">
        <v>74</v>
      </c>
      <c r="B62" s="24">
        <f>MÉDIA!B58</f>
        <v>40</v>
      </c>
      <c r="C62" s="25" t="str">
        <f>MÉDIA!C58</f>
        <v>kg</v>
      </c>
      <c r="D62" s="28" t="str">
        <f>MÉDIA!D58</f>
        <v>Maçã gala ou fuji com grau de maturação adequado para o consumo, casca firme e sem
avarias, apresentada em perfeito estado de conservação para o consumo, isenta de lesões de origem física, mecânica ou biológica, matéria terrosa, sujidades, larvas, parasitas ou corpos estranhos.
</v>
      </c>
      <c r="E62" s="26" t="s">
        <v>22</v>
      </c>
      <c r="F62" s="19">
        <f>MÉDIA!K58</f>
        <v>8.38</v>
      </c>
      <c r="G62" s="27">
        <f t="shared" si="0"/>
        <v>335.20000000000005</v>
      </c>
    </row>
    <row r="63" spans="1:7" ht="52.5">
      <c r="A63" s="23" t="s">
        <v>75</v>
      </c>
      <c r="B63" s="24">
        <f>MÉDIA!B59</f>
        <v>25</v>
      </c>
      <c r="C63" s="25" t="str">
        <f>MÉDIA!C59</f>
        <v>kg</v>
      </c>
      <c r="D63" s="28" t="str">
        <f>MÉDIA!D59</f>
        <v>Mamão papaia com grau de maturação adequado para o consumo, casca firme e sem avarias, polpa firme de coloração alaranjada, apresentado em perfeito estado de conservação para o consumo, isento de lesões de origem física, mecânica ou biológica, matéria terrosa, sujidades, larvas, parasitas ou corpos estranhos.</v>
      </c>
      <c r="E63" s="26" t="s">
        <v>22</v>
      </c>
      <c r="F63" s="19">
        <f>MÉDIA!K59</f>
        <v>10.2</v>
      </c>
      <c r="G63" s="27">
        <f t="shared" si="0"/>
        <v>254.99999999999997</v>
      </c>
    </row>
    <row r="64" spans="1:7" ht="42">
      <c r="A64" s="23" t="s">
        <v>76</v>
      </c>
      <c r="B64" s="24">
        <f>MÉDIA!B60</f>
        <v>25</v>
      </c>
      <c r="C64" s="25" t="str">
        <f>MÉDIA!C60</f>
        <v>kg</v>
      </c>
      <c r="D64" s="28" t="str">
        <f>MÉDIA!D60</f>
        <v>Mandioca nova, de fácil cozimento, sem fibras, apresentada em perfeito estado de conservação para o consumo, isenta de lesões de origem física, mecânica ou biológica, matéria terrosa, sujidades, larvas, parasitas ou corpos estranhos.</v>
      </c>
      <c r="E64" s="26" t="s">
        <v>22</v>
      </c>
      <c r="F64" s="19">
        <f>MÉDIA!K60</f>
        <v>3.9</v>
      </c>
      <c r="G64" s="27">
        <f t="shared" si="0"/>
        <v>97.5</v>
      </c>
    </row>
    <row r="65" spans="1:7" ht="52.5">
      <c r="A65" s="23" t="s">
        <v>77</v>
      </c>
      <c r="B65" s="24">
        <f>MÉDIA!B61</f>
        <v>20</v>
      </c>
      <c r="C65" s="25" t="str">
        <f>MÉDIA!C61</f>
        <v>kg</v>
      </c>
      <c r="D65" s="28" t="str">
        <f>MÉDIA!D61</f>
        <v>Melancia extra com grau de maturação adequado para o consumo, casca firme, sem avarias, polpa firme de coloração vermelha, apresentada em perfeito estado de conservação para o consumo, isenta de lesões de origem física, mecânica ou biológica, matéria terrosa, sujidades, larvas, parasitas ou corpos estranhos.</v>
      </c>
      <c r="E65" s="26" t="s">
        <v>22</v>
      </c>
      <c r="F65" s="19">
        <f>MÉDIA!K61</f>
        <v>4.22</v>
      </c>
      <c r="G65" s="27">
        <f t="shared" si="0"/>
        <v>84.39999999999999</v>
      </c>
    </row>
    <row r="66" spans="1:7" ht="42">
      <c r="A66" s="23" t="s">
        <v>78</v>
      </c>
      <c r="B66" s="24">
        <f>MÉDIA!B62</f>
        <v>70</v>
      </c>
      <c r="C66" s="25" t="str">
        <f>MÉDIA!C62</f>
        <v>duzia</v>
      </c>
      <c r="D66" s="28" t="str">
        <f>MÉDIA!D62</f>
        <v>Ovo de casca branca fosco, limpo e de boa qualidade, sem manchas, rachaduras ou defeitos na casca, com registro no Ministério da Agricultura e inspecionado pelo S.I.F., CNPJ e nome do produtor e embalagem de cartelas do tipo polpa, contendo 12 unidades (validade mínima de 12 dias).</v>
      </c>
      <c r="E66" s="26" t="s">
        <v>22</v>
      </c>
      <c r="F66" s="19">
        <f>MÉDIA!K62</f>
        <v>7.46</v>
      </c>
      <c r="G66" s="27">
        <f t="shared" si="0"/>
        <v>522.2</v>
      </c>
    </row>
    <row r="67" spans="1:7" ht="63">
      <c r="A67" s="23" t="s">
        <v>79</v>
      </c>
      <c r="B67" s="24">
        <f>MÉDIA!B63</f>
        <v>30</v>
      </c>
      <c r="C67" s="25" t="str">
        <f>MÉDIA!C63</f>
        <v>kg</v>
      </c>
      <c r="D67" s="28" t="str">
        <f>MÉDIA!D63</f>
        <v>Pepino com grau de maturação adequado
para o consumo, casca firme e sem avarias, apresentado em perfeito estado de conservação para o consumo, isento de lesões de origem física, mecânica ou biológica, matéria terrosa, sujidades, larvas, parasitas ou corpos estranhos.
</v>
      </c>
      <c r="E67" s="26" t="s">
        <v>22</v>
      </c>
      <c r="F67" s="19">
        <f>MÉDIA!K63</f>
        <v>3.59</v>
      </c>
      <c r="G67" s="27">
        <f t="shared" si="0"/>
        <v>107.69999999999999</v>
      </c>
    </row>
    <row r="68" spans="1:7" ht="31.5">
      <c r="A68" s="23" t="s">
        <v>80</v>
      </c>
      <c r="B68" s="24">
        <f>MÉDIA!B64</f>
        <v>15</v>
      </c>
      <c r="C68" s="25" t="str">
        <f>MÉDIA!C64</f>
        <v>kg</v>
      </c>
      <c r="D68" s="28" t="str">
        <f>MÉDIA!D64</f>
        <v>Pimentão verde apresentado em perfeito estado de conservação para o consumo, isento de lesões de origem física, mecânica ou biológica, matéria terrosa, sujidades, larvas, parasitas ou corpos estranhos.</v>
      </c>
      <c r="E68" s="26" t="s">
        <v>22</v>
      </c>
      <c r="F68" s="19">
        <f>MÉDIA!K64</f>
        <v>9.22</v>
      </c>
      <c r="G68" s="27">
        <f t="shared" si="0"/>
        <v>138.3</v>
      </c>
    </row>
    <row r="69" spans="1:7" ht="31.5">
      <c r="A69" s="23" t="s">
        <v>81</v>
      </c>
      <c r="B69" s="24">
        <f>MÉDIA!B65</f>
        <v>15</v>
      </c>
      <c r="C69" s="25" t="str">
        <f>MÉDIA!C65</f>
        <v>kg</v>
      </c>
      <c r="D69" s="28" t="str">
        <f>MÉDIA!D65</f>
        <v>Quiabo extra fresco, firme, apresentado em perfeito estado de conservação para o consumo, isento de lesões de origem física, mecânica ou biológica, matéria terrosa, sujidades, larvas, parasitas ou corpos estranhos.</v>
      </c>
      <c r="E69" s="26" t="s">
        <v>22</v>
      </c>
      <c r="F69" s="19">
        <f>MÉDIA!K65</f>
        <v>4.41</v>
      </c>
      <c r="G69" s="27">
        <f t="shared" si="0"/>
        <v>66.15</v>
      </c>
    </row>
    <row r="70" spans="1:7" ht="42">
      <c r="A70" s="23" t="s">
        <v>82</v>
      </c>
      <c r="B70" s="24">
        <f>MÉDIA!B66</f>
        <v>15</v>
      </c>
      <c r="C70" s="25" t="str">
        <f>MÉDIA!C66</f>
        <v>kg</v>
      </c>
      <c r="D70" s="28" t="str">
        <f>MÉDIA!D66</f>
        <v>Repolho branco extra, fresco, firme, apresentado em perfeito estado de conservação para o consumo, isento de lesões de origem física, mecânica ou biológica, matéria terrosa, sujidades, larvas, parasitas ou corpos estranhos.</v>
      </c>
      <c r="E70" s="26" t="s">
        <v>22</v>
      </c>
      <c r="F70" s="19">
        <f>MÉDIA!K66</f>
        <v>4.41</v>
      </c>
      <c r="G70" s="27">
        <f t="shared" si="0"/>
        <v>66.15</v>
      </c>
    </row>
    <row r="71" spans="1:7" ht="42">
      <c r="A71" s="23" t="s">
        <v>83</v>
      </c>
      <c r="B71" s="24">
        <f>MÉDIA!B67</f>
        <v>15</v>
      </c>
      <c r="C71" s="25" t="str">
        <f>MÉDIA!C67</f>
        <v>kg</v>
      </c>
      <c r="D71" s="28" t="str">
        <f>MÉDIA!D67</f>
        <v>Tomate maduro sem amassados, apresentado em perfeito estado de conservação para o consumo, isento de lesões de origem física, mecânica ou biológica, matéria terrosa, sujidades, larvas, parasitas ou corpos estranhos.</v>
      </c>
      <c r="E71" s="26" t="s">
        <v>22</v>
      </c>
      <c r="F71" s="19">
        <f>MÉDIA!K67</f>
        <v>13.5</v>
      </c>
      <c r="G71" s="27">
        <f t="shared" si="0"/>
        <v>202.5</v>
      </c>
    </row>
    <row r="72" spans="1:7" ht="36">
      <c r="A72" s="23" t="s">
        <v>84</v>
      </c>
      <c r="B72" s="24">
        <f>MÉDIA!B68</f>
        <v>15</v>
      </c>
      <c r="C72" s="25" t="str">
        <f>MÉDIA!C68</f>
        <v>embalagem</v>
      </c>
      <c r="D72" s="28" t="str">
        <f>MÉDIA!D68</f>
        <v>fósforo - clorato de potássio e aglutinantes. maço com 10 caixinhas, medindo 75 x 50 x 80 mm, com 91g, área de riscagem c/ vida útil compatível c/ o número de palitos da embalagem, c/ 40 palitos</v>
      </c>
      <c r="E72" s="26" t="s">
        <v>22</v>
      </c>
      <c r="F72" s="19">
        <f>MÉDIA!K68</f>
        <v>4.1</v>
      </c>
      <c r="G72" s="27">
        <f t="shared" si="0"/>
        <v>61.49999999999999</v>
      </c>
    </row>
    <row r="73" spans="1:7" ht="36">
      <c r="A73" s="23" t="s">
        <v>85</v>
      </c>
      <c r="B73" s="24">
        <f>MÉDIA!B69</f>
        <v>15</v>
      </c>
      <c r="C73" s="25" t="str">
        <f>MÉDIA!C69</f>
        <v>embalagem</v>
      </c>
      <c r="D73" s="28" t="str">
        <f>MÉDIA!D69</f>
        <v>copo descartável, material polietileno, capacidade 200 ml, aplicação água</v>
      </c>
      <c r="E73" s="26" t="s">
        <v>22</v>
      </c>
      <c r="F73" s="19">
        <f>MÉDIA!K69</f>
        <v>6.82</v>
      </c>
      <c r="G73" s="27">
        <f t="shared" si="0"/>
        <v>102.30000000000001</v>
      </c>
    </row>
    <row r="74" spans="1:7" ht="36">
      <c r="A74" s="23" t="s">
        <v>86</v>
      </c>
      <c r="B74" s="24">
        <f>MÉDIA!B70</f>
        <v>15</v>
      </c>
      <c r="C74" s="25" t="str">
        <f>MÉDIA!C70</f>
        <v>embalagem</v>
      </c>
      <c r="D74" s="28" t="str">
        <f>MÉDIA!D70</f>
        <v>prato descartável para pequenas refeições ou lanches de 15 cm, acondicionado em pacotes com 50  unidades ou de melhor qualidade.</v>
      </c>
      <c r="E74" s="26" t="s">
        <v>22</v>
      </c>
      <c r="F74" s="19">
        <f>MÉDIA!K70</f>
        <v>3.83</v>
      </c>
      <c r="G74" s="27">
        <f t="shared" si="0"/>
        <v>57.45</v>
      </c>
    </row>
    <row r="75" spans="1:7" ht="36">
      <c r="A75" s="23" t="s">
        <v>87</v>
      </c>
      <c r="B75" s="24">
        <f>MÉDIA!B71</f>
        <v>15</v>
      </c>
      <c r="C75" s="25" t="str">
        <f>MÉDIA!C71</f>
        <v>embalagem</v>
      </c>
      <c r="D75" s="28" t="str">
        <f>MÉDIA!D71</f>
        <v>guardanapo, papel, tamanho pequeno, medindo no mínimo 20x23cm, acondicionado em pacote com 50 unidades</v>
      </c>
      <c r="E75" s="26" t="s">
        <v>22</v>
      </c>
      <c r="F75" s="19">
        <f>MÉDIA!K71</f>
        <v>1.83</v>
      </c>
      <c r="G75" s="27">
        <f t="shared" si="0"/>
        <v>27.450000000000003</v>
      </c>
    </row>
    <row r="76" spans="1:7" ht="36">
      <c r="A76" s="23" t="s">
        <v>88</v>
      </c>
      <c r="B76" s="24">
        <f>MÉDIA!B72</f>
        <v>28</v>
      </c>
      <c r="C76" s="25" t="str">
        <f>MÉDIA!C72</f>
        <v>embalagem</v>
      </c>
      <c r="D76" s="28" t="str">
        <f>MÉDIA!D72</f>
        <v>colher plástica para refeição. descartável, comprimento 16cm, variação de +/- 5%, pacote com 50 unidades.</v>
      </c>
      <c r="E76" s="26" t="s">
        <v>22</v>
      </c>
      <c r="F76" s="19">
        <f>MÉDIA!K72</f>
        <v>6.8</v>
      </c>
      <c r="G76" s="27">
        <f t="shared" si="0"/>
        <v>190.4</v>
      </c>
    </row>
    <row r="77" spans="1:7" ht="36">
      <c r="A77" s="23" t="s">
        <v>89</v>
      </c>
      <c r="B77" s="24">
        <f>MÉDIA!B73</f>
        <v>28</v>
      </c>
      <c r="C77" s="25" t="str">
        <f>MÉDIA!C73</f>
        <v>embalagem</v>
      </c>
      <c r="D77" s="28" t="str">
        <f>MÉDIA!D73</f>
        <v>saco plástico de lixo, capacidade, 100 l, cor preta, apresentação peça única, (75x105x0,8), pct com 50 und.</v>
      </c>
      <c r="E77" s="26" t="s">
        <v>22</v>
      </c>
      <c r="F77" s="19">
        <f>MÉDIA!K73</f>
        <v>17.31</v>
      </c>
      <c r="G77" s="27">
        <f t="shared" si="0"/>
        <v>484.67999999999995</v>
      </c>
    </row>
    <row r="78" spans="1:7" ht="42">
      <c r="A78" s="23" t="s">
        <v>90</v>
      </c>
      <c r="B78" s="24">
        <f>MÉDIA!B74</f>
        <v>28</v>
      </c>
      <c r="C78" s="25" t="str">
        <f>MÉDIA!C74</f>
        <v>unid</v>
      </c>
      <c r="D78" s="28" t="str">
        <f>MÉDIA!D74</f>
        <v>desinfetante, composição à base de quaternário de amônio, princípio ativo cloreto alquil dimetil benzil amônio +tensioativo s, teor ativo solução concentrada, teor ativo em torno de 50%, forma física solução aquosa, característica adicional com aroma embalagem 1l</v>
      </c>
      <c r="E78" s="26" t="s">
        <v>22</v>
      </c>
      <c r="F78" s="19">
        <f>MÉDIA!K74</f>
        <v>8.33</v>
      </c>
      <c r="G78" s="27">
        <f t="shared" si="0"/>
        <v>233.24</v>
      </c>
    </row>
    <row r="79" spans="1:7" ht="52.5">
      <c r="A79" s="23" t="s">
        <v>91</v>
      </c>
      <c r="B79" s="24">
        <f>MÉDIA!B75</f>
        <v>28</v>
      </c>
      <c r="C79" s="25" t="str">
        <f>MÉDIA!C75</f>
        <v>embalagem</v>
      </c>
      <c r="D79" s="28" t="str">
        <f>MÉDIA!D75</f>
        <v>detergente - em pó, com enzimas, para limpeza geral, biodegradável, embalagem com 800 gr com registro do ministério da saúde, validade de no mínimo 12 meses a partir da entrega do produto, composição e informações do fabricante estampada na embalagem. marcas sugeridas: omo, minerva, tixcan ou de melhor qualidade.</v>
      </c>
      <c r="E79" s="26" t="s">
        <v>22</v>
      </c>
      <c r="F79" s="19">
        <f>MÉDIA!K75</f>
        <v>12.66</v>
      </c>
      <c r="G79" s="27">
        <f t="shared" si="0"/>
        <v>354.48</v>
      </c>
    </row>
    <row r="80" spans="1:7" ht="42">
      <c r="A80" s="23" t="s">
        <v>92</v>
      </c>
      <c r="B80" s="24">
        <f>MÉDIA!B76</f>
        <v>28</v>
      </c>
      <c r="C80" s="25" t="str">
        <f>MÉDIA!C76</f>
        <v>unid</v>
      </c>
      <c r="D80" s="28" t="str">
        <f>MÉDIA!D76</f>
        <v>sabão barra, nome sabao em barra - sabão de coco - em barra de 500g, composição: óleo de coco, açúcar, hidróxido de sódio, cloreto de sódio, hipossulfito de sódio e água. marcas sugeridas: ufe, urca e minuano ou de melhor qualidade.</v>
      </c>
      <c r="E80" s="26" t="s">
        <v>22</v>
      </c>
      <c r="F80" s="19">
        <f>MÉDIA!K76</f>
        <v>11.92</v>
      </c>
      <c r="G80" s="27">
        <f t="shared" si="0"/>
        <v>333.76</v>
      </c>
    </row>
    <row r="81" spans="1:7" ht="42">
      <c r="A81" s="23" t="s">
        <v>93</v>
      </c>
      <c r="B81" s="24">
        <f>MÉDIA!B77</f>
        <v>28</v>
      </c>
      <c r="C81" s="25" t="str">
        <f>MÉDIA!C77</f>
        <v>unid</v>
      </c>
      <c r="D81" s="28" t="str">
        <f>MÉDIA!D77</f>
        <v>cloro liquido -  hipoclorito de sódio, aspecto físico líquido amarelo esverdeado, concentração teor mínimo de 10 % de cloro ativo, características adicionais produto concentrado, não estabilizado – embalagem de 2l</v>
      </c>
      <c r="E81" s="26" t="s">
        <v>22</v>
      </c>
      <c r="F81" s="19">
        <f>MÉDIA!K77</f>
        <v>6.63</v>
      </c>
      <c r="G81" s="27">
        <f t="shared" si="0"/>
        <v>185.64</v>
      </c>
    </row>
    <row r="82" spans="1:7" ht="52.5">
      <c r="A82" s="23" t="s">
        <v>94</v>
      </c>
      <c r="B82" s="24">
        <f>MÉDIA!B78</f>
        <v>70</v>
      </c>
      <c r="C82" s="25" t="str">
        <f>MÉDIA!C78</f>
        <v>unid</v>
      </c>
      <c r="D82" s="28" t="str">
        <f>MÉDIA!D78</f>
        <v>detergente, composição tesoativos aniônicos, coadjuvante, preservantes,, componente ativo linear alquibenzeno sulfonato de sódio, aplicação remoção de gorduras de louças, talheres e panelas, aroma neutro, características adicionais contém tensoativo biodegradável - embalagem 500 ml</v>
      </c>
      <c r="E82" s="26" t="s">
        <v>22</v>
      </c>
      <c r="F82" s="19">
        <f>MÉDIA!K78</f>
        <v>2.7</v>
      </c>
      <c r="G82" s="27">
        <f t="shared" si="0"/>
        <v>189</v>
      </c>
    </row>
    <row r="83" spans="1:7" ht="36">
      <c r="A83" s="23" t="s">
        <v>95</v>
      </c>
      <c r="B83" s="24">
        <f>MÉDIA!B79</f>
        <v>15</v>
      </c>
      <c r="C83" s="25" t="str">
        <f>MÉDIA!C79</f>
        <v>embalagem</v>
      </c>
      <c r="D83" s="28" t="str">
        <f>MÉDIA!D79</f>
        <v>palha aço, material aço carbono, abrasividade média, aplicação limpeza em geral pacote 60g</v>
      </c>
      <c r="E83" s="26" t="s">
        <v>22</v>
      </c>
      <c r="F83" s="19">
        <f>MÉDIA!K79</f>
        <v>2.74</v>
      </c>
      <c r="G83" s="27">
        <f t="shared" si="0"/>
        <v>41.1</v>
      </c>
    </row>
    <row r="84" spans="1:7" ht="21">
      <c r="A84" s="23" t="s">
        <v>96</v>
      </c>
      <c r="B84" s="24">
        <f>MÉDIA!B80</f>
        <v>28</v>
      </c>
      <c r="C84" s="25" t="str">
        <f>MÉDIA!C80</f>
        <v>unid</v>
      </c>
      <c r="D84" s="28" t="str">
        <f>MÉDIA!D80</f>
        <v>desengordurante para chão - limpeza pesada referencia - veja ou de melhor qualidade embalagem 500ml</v>
      </c>
      <c r="E84" s="26" t="s">
        <v>22</v>
      </c>
      <c r="F84" s="19">
        <f>MÉDIA!K80</f>
        <v>4.71</v>
      </c>
      <c r="G84" s="27">
        <f t="shared" si="0"/>
        <v>131.88</v>
      </c>
    </row>
    <row r="85" spans="1:7" ht="42">
      <c r="A85" s="23" t="s">
        <v>97</v>
      </c>
      <c r="B85" s="24">
        <f>MÉDIA!B81</f>
        <v>15</v>
      </c>
      <c r="C85" s="25" t="str">
        <f>MÉDIA!C81</f>
        <v>unid</v>
      </c>
      <c r="D85" s="28" t="str">
        <f>MÉDIA!D81</f>
        <v>pano limpeza, material 100% em fibra de viscose, látex sintético, comprimento 60 cm, largura 33 cm, características adicionais microperfurado/gramatura 41g/m2/multiuso, aplicação uso geral, cor verde, tipo bobima</v>
      </c>
      <c r="E85" s="26" t="s">
        <v>22</v>
      </c>
      <c r="F85" s="19">
        <f>MÉDIA!K81</f>
        <v>7.25</v>
      </c>
      <c r="G85" s="27">
        <f t="shared" si="0"/>
        <v>108.75</v>
      </c>
    </row>
    <row r="86" spans="1:7" ht="21">
      <c r="A86" s="23" t="s">
        <v>98</v>
      </c>
      <c r="B86" s="24">
        <f>MÉDIA!B82</f>
        <v>15</v>
      </c>
      <c r="C86" s="25" t="str">
        <f>MÉDIA!C82</f>
        <v>unid</v>
      </c>
      <c r="D86" s="28" t="str">
        <f>MÉDIA!D82</f>
        <v>pano prato, material algodão, comprimento 62 cm, largura 43 cm, cor branca, características adicionais absorvente/lavável e durável</v>
      </c>
      <c r="E86" s="26" t="s">
        <v>22</v>
      </c>
      <c r="F86" s="19">
        <f>MÉDIA!K82</f>
        <v>5.52</v>
      </c>
      <c r="G86" s="27">
        <f t="shared" si="0"/>
        <v>82.8</v>
      </c>
    </row>
    <row r="87" spans="1:7" ht="36">
      <c r="A87" s="23" t="s">
        <v>99</v>
      </c>
      <c r="B87" s="24">
        <f>MÉDIA!B83</f>
        <v>15</v>
      </c>
      <c r="C87" s="25" t="str">
        <f>MÉDIA!C83</f>
        <v>embalagem</v>
      </c>
      <c r="D87" s="28" t="str">
        <f>MÉDIA!D83</f>
        <v>lustra moveis frasco com 200ml.</v>
      </c>
      <c r="E87" s="26" t="s">
        <v>22</v>
      </c>
      <c r="F87" s="19">
        <f>MÉDIA!K83</f>
        <v>7.91</v>
      </c>
      <c r="G87" s="27">
        <f t="shared" si="0"/>
        <v>118.65</v>
      </c>
    </row>
    <row r="88" spans="1:7" ht="31.5">
      <c r="A88" s="23" t="s">
        <v>100</v>
      </c>
      <c r="B88" s="24">
        <f>MÉDIA!B84</f>
        <v>28</v>
      </c>
      <c r="C88" s="25" t="str">
        <f>MÉDIA!C84</f>
        <v>unid</v>
      </c>
      <c r="D88" s="28" t="str">
        <f>MÉDIA!D84</f>
        <v>esponja limpeza, material espuma/ fibra sintética, formato retangular, abrasividade alta/ mínima, aplicação limpeza geral, características adicionaisuma face macia outra áspera</v>
      </c>
      <c r="E88" s="26" t="s">
        <v>22</v>
      </c>
      <c r="F88" s="19">
        <f>MÉDIA!K84</f>
        <v>4.3</v>
      </c>
      <c r="G88" s="27">
        <f t="shared" si="0"/>
        <v>120.39999999999999</v>
      </c>
    </row>
    <row r="89" spans="1:7" ht="15">
      <c r="A89" s="23" t="s">
        <v>101</v>
      </c>
      <c r="B89" s="24">
        <f>MÉDIA!B85</f>
        <v>70</v>
      </c>
      <c r="C89" s="25" t="str">
        <f>MÉDIA!C85</f>
        <v>unid</v>
      </c>
      <c r="D89" s="28" t="str">
        <f>MÉDIA!D85</f>
        <v>sabonete para uso corporal em barra, com fragrâncias variadas, 85g</v>
      </c>
      <c r="E89" s="26" t="s">
        <v>22</v>
      </c>
      <c r="F89" s="19">
        <f>MÉDIA!K85</f>
        <v>2.98</v>
      </c>
      <c r="G89" s="27">
        <f t="shared" si="0"/>
        <v>208.6</v>
      </c>
    </row>
    <row r="90" spans="1:7" ht="15">
      <c r="A90" s="23" t="s">
        <v>102</v>
      </c>
      <c r="B90" s="24">
        <f>MÉDIA!B86</f>
        <v>70</v>
      </c>
      <c r="C90" s="25" t="str">
        <f>MÉDIA!C86</f>
        <v>unid</v>
      </c>
      <c r="D90" s="28" t="str">
        <f>MÉDIA!D86</f>
        <v>shampoo perfil adulto sem sal , fragrâncias variadas 400ml</v>
      </c>
      <c r="E90" s="26" t="s">
        <v>22</v>
      </c>
      <c r="F90" s="19">
        <f>MÉDIA!K86</f>
        <v>25</v>
      </c>
      <c r="G90" s="27">
        <f t="shared" si="0"/>
        <v>1750</v>
      </c>
    </row>
    <row r="91" spans="1:7" ht="15">
      <c r="A91" s="23" t="s">
        <v>103</v>
      </c>
      <c r="B91" s="24">
        <f>MÉDIA!B87</f>
        <v>70</v>
      </c>
      <c r="C91" s="25" t="str">
        <f>MÉDIA!C87</f>
        <v>unid</v>
      </c>
      <c r="D91" s="28" t="str">
        <f>MÉDIA!D87</f>
        <v>condicionador fragrâncias variadas, emb 400 ml</v>
      </c>
      <c r="E91" s="26" t="s">
        <v>22</v>
      </c>
      <c r="F91" s="19">
        <f>MÉDIA!K87</f>
        <v>25.66</v>
      </c>
      <c r="G91" s="27">
        <f t="shared" si="0"/>
        <v>1796.2</v>
      </c>
    </row>
    <row r="92" spans="1:7" ht="15">
      <c r="A92" s="23" t="s">
        <v>104</v>
      </c>
      <c r="B92" s="24">
        <f>MÉDIA!B88</f>
        <v>24</v>
      </c>
      <c r="C92" s="25" t="str">
        <f>MÉDIA!C88</f>
        <v>unid</v>
      </c>
      <c r="D92" s="28" t="str">
        <f>MÉDIA!D88</f>
        <v>desodorante roll-on fragrâncias variadas 50 ml</v>
      </c>
      <c r="E92" s="26" t="s">
        <v>22</v>
      </c>
      <c r="F92" s="19">
        <f>MÉDIA!K88</f>
        <v>8.33</v>
      </c>
      <c r="G92" s="27">
        <f t="shared" si="0"/>
        <v>199.92000000000002</v>
      </c>
    </row>
    <row r="93" spans="1:7" ht="15">
      <c r="A93" s="23" t="s">
        <v>105</v>
      </c>
      <c r="B93" s="24">
        <f>MÉDIA!B89</f>
        <v>50</v>
      </c>
      <c r="C93" s="25" t="str">
        <f>MÉDIA!C89</f>
        <v>unid</v>
      </c>
      <c r="D93" s="28" t="str">
        <f>MÉDIA!D89</f>
        <v>escova de dentes, com cerdas macias, cores variadas</v>
      </c>
      <c r="E93" s="26" t="s">
        <v>22</v>
      </c>
      <c r="F93" s="19">
        <f>MÉDIA!K89</f>
        <v>6.25</v>
      </c>
      <c r="G93" s="27">
        <f t="shared" si="0"/>
        <v>312.5</v>
      </c>
    </row>
    <row r="94" spans="1:7" ht="15">
      <c r="A94" s="23" t="s">
        <v>106</v>
      </c>
      <c r="B94" s="24">
        <f>MÉDIA!B90</f>
        <v>15</v>
      </c>
      <c r="C94" s="25" t="str">
        <f>MÉDIA!C90</f>
        <v>unid</v>
      </c>
      <c r="D94" s="28" t="str">
        <f>MÉDIA!D90</f>
        <v>fio dental extra fino bem 100m</v>
      </c>
      <c r="E94" s="26" t="s">
        <v>22</v>
      </c>
      <c r="F94" s="19">
        <f>MÉDIA!K90</f>
        <v>3.83</v>
      </c>
      <c r="G94" s="27">
        <f t="shared" si="0"/>
        <v>57.45</v>
      </c>
    </row>
    <row r="95" spans="1:7" ht="21">
      <c r="A95" s="23" t="s">
        <v>107</v>
      </c>
      <c r="B95" s="24">
        <f>MÉDIA!B91</f>
        <v>28</v>
      </c>
      <c r="C95" s="25" t="str">
        <f>MÉDIA!C91</f>
        <v>unid</v>
      </c>
      <c r="D95" s="28" t="str">
        <f>MÉDIA!D91</f>
        <v>multi inseticida aerosol aroma eucalipto usa água como solvente, proteção por até 12 horas, mata mosquito da dengue, 380ml</v>
      </c>
      <c r="E95" s="26" t="s">
        <v>22</v>
      </c>
      <c r="F95" s="19">
        <f>MÉDIA!K91</f>
        <v>12.62</v>
      </c>
      <c r="G95" s="27">
        <f t="shared" si="0"/>
        <v>353.35999999999996</v>
      </c>
    </row>
    <row r="96" spans="1:7" ht="15">
      <c r="A96" s="23" t="s">
        <v>108</v>
      </c>
      <c r="B96" s="24">
        <f>MÉDIA!B92</f>
        <v>50</v>
      </c>
      <c r="C96" s="25" t="str">
        <f>MÉDIA!C92</f>
        <v>unid</v>
      </c>
      <c r="D96" s="28" t="str">
        <f>MÉDIA!D92</f>
        <v>pasta de dente com flúor, anticarie, adulto, emb. 90g</v>
      </c>
      <c r="E96" s="26" t="s">
        <v>22</v>
      </c>
      <c r="F96" s="19">
        <f>MÉDIA!K92</f>
        <v>4.22</v>
      </c>
      <c r="G96" s="27">
        <f t="shared" si="0"/>
        <v>211</v>
      </c>
    </row>
    <row r="97" spans="1:7" ht="15">
      <c r="A97" s="23" t="s">
        <v>109</v>
      </c>
      <c r="B97" s="24">
        <f>MÉDIA!B93</f>
        <v>24</v>
      </c>
      <c r="C97" s="25" t="str">
        <f>MÉDIA!C93</f>
        <v>unid</v>
      </c>
      <c r="D97" s="28" t="str">
        <f>MÉDIA!D93</f>
        <v>desodorante para pés (talco) embalagem 100g</v>
      </c>
      <c r="E97" s="26" t="s">
        <v>22</v>
      </c>
      <c r="F97" s="19">
        <f>MÉDIA!K93</f>
        <v>8.28</v>
      </c>
      <c r="G97" s="27">
        <f t="shared" si="0"/>
        <v>198.71999999999997</v>
      </c>
    </row>
    <row r="98" spans="1:7" ht="15">
      <c r="A98" s="23" t="s">
        <v>110</v>
      </c>
      <c r="B98" s="24">
        <f>MÉDIA!B94</f>
        <v>15</v>
      </c>
      <c r="C98" s="25" t="str">
        <f>MÉDIA!C94</f>
        <v>unid</v>
      </c>
      <c r="D98" s="28" t="str">
        <f>MÉDIA!D94</f>
        <v>aromatizante aerosol fragrâncias variadas 500ml</v>
      </c>
      <c r="E98" s="26" t="s">
        <v>22</v>
      </c>
      <c r="F98" s="19">
        <f>MÉDIA!K94</f>
        <v>33.83</v>
      </c>
      <c r="G98" s="27">
        <f t="shared" si="0"/>
        <v>507.45</v>
      </c>
    </row>
    <row r="99" spans="1:7" ht="36">
      <c r="A99" s="23" t="s">
        <v>111</v>
      </c>
      <c r="B99" s="24">
        <f>MÉDIA!B95</f>
        <v>50</v>
      </c>
      <c r="C99" s="25" t="str">
        <f>MÉDIA!C95</f>
        <v>embalagem</v>
      </c>
      <c r="D99" s="28" t="str">
        <f>MÉDIA!D95</f>
        <v>papel higiênico, material celulose virgem, comprimento 30 m, largura 10 cm, tipo picotado, folha dupla, Pacote com 12 Rolos de 30M x 10cm</v>
      </c>
      <c r="E99" s="26" t="s">
        <v>22</v>
      </c>
      <c r="F99" s="19">
        <f>MÉDIA!K95</f>
        <v>13.84</v>
      </c>
      <c r="G99" s="27">
        <f t="shared" si="0"/>
        <v>692</v>
      </c>
    </row>
    <row r="100" spans="1:7" ht="15">
      <c r="A100" s="23" t="s">
        <v>112</v>
      </c>
      <c r="B100" s="24">
        <f>MÉDIA!B96</f>
        <v>80</v>
      </c>
      <c r="C100" s="25" t="str">
        <f>MÉDIA!C96</f>
        <v>unid</v>
      </c>
      <c r="D100" s="28" t="str">
        <f>MÉDIA!D96</f>
        <v>pedra sanitária 40g fragrâncias variadas</v>
      </c>
      <c r="E100" s="26" t="s">
        <v>22</v>
      </c>
      <c r="F100" s="19">
        <f>MÉDIA!K96</f>
        <v>2.1</v>
      </c>
      <c r="G100" s="27">
        <f t="shared" si="0"/>
        <v>168</v>
      </c>
    </row>
    <row r="101" spans="1:7" ht="19.5" customHeight="1">
      <c r="A101" s="66" t="s">
        <v>14</v>
      </c>
      <c r="B101" s="67"/>
      <c r="C101" s="67"/>
      <c r="D101" s="67"/>
      <c r="E101" s="68"/>
      <c r="F101" s="59">
        <f>SUM(G10:G100)</f>
        <v>63612.579999999994</v>
      </c>
      <c r="G101" s="69"/>
    </row>
    <row r="102" spans="1:7" ht="18.75" customHeight="1">
      <c r="A102" s="58" t="s">
        <v>35</v>
      </c>
      <c r="B102" s="58"/>
      <c r="C102" s="58"/>
      <c r="D102" s="58"/>
      <c r="E102" s="58"/>
      <c r="F102" s="59">
        <f>SUM(F101)</f>
        <v>63612.579999999994</v>
      </c>
      <c r="G102" s="60"/>
    </row>
    <row r="103" spans="1:5" ht="13.5" customHeight="1">
      <c r="A103" s="7"/>
      <c r="B103" s="8"/>
      <c r="C103" s="8"/>
      <c r="D103" s="8"/>
      <c r="E103" s="8"/>
    </row>
    <row r="104" spans="1:7" ht="13.5" customHeight="1">
      <c r="A104" s="9"/>
      <c r="B104" s="9"/>
      <c r="C104" s="9"/>
      <c r="D104" s="9"/>
      <c r="E104" s="9"/>
      <c r="F104" s="9"/>
      <c r="G104" s="9"/>
    </row>
    <row r="105" spans="1:7" ht="13.5" customHeight="1">
      <c r="A105" s="9"/>
      <c r="B105" s="9"/>
      <c r="C105" s="9"/>
      <c r="D105" s="75"/>
      <c r="E105" s="75"/>
      <c r="F105" s="9"/>
      <c r="G105" s="9"/>
    </row>
    <row r="106" spans="1:7" ht="15.75" customHeight="1">
      <c r="A106" s="9"/>
      <c r="B106" s="9"/>
      <c r="C106" s="9"/>
      <c r="D106" s="48" t="s">
        <v>23</v>
      </c>
      <c r="E106" s="48"/>
      <c r="F106" s="9"/>
      <c r="G106" s="9"/>
    </row>
    <row r="107" ht="13.5" customHeight="1"/>
    <row r="108" spans="1:7" ht="15" customHeight="1">
      <c r="A108" s="49" t="s">
        <v>24</v>
      </c>
      <c r="B108" s="50"/>
      <c r="C108" s="50"/>
      <c r="D108" s="50"/>
      <c r="E108" s="50"/>
      <c r="F108" s="50"/>
      <c r="G108" s="51"/>
    </row>
    <row r="109" spans="1:7" ht="15" customHeight="1">
      <c r="A109" s="52" t="s">
        <v>25</v>
      </c>
      <c r="B109" s="53"/>
      <c r="C109" s="53"/>
      <c r="D109" s="53"/>
      <c r="E109" s="53"/>
      <c r="F109" s="53"/>
      <c r="G109" s="54"/>
    </row>
    <row r="110" spans="1:7" ht="15" customHeight="1">
      <c r="A110" s="55" t="s">
        <v>207</v>
      </c>
      <c r="B110" s="56"/>
      <c r="C110" s="56"/>
      <c r="D110" s="56"/>
      <c r="E110" s="56"/>
      <c r="F110" s="56"/>
      <c r="G110" s="57"/>
    </row>
    <row r="111" spans="1:7" ht="15" customHeight="1">
      <c r="A111" s="55" t="s">
        <v>208</v>
      </c>
      <c r="B111" s="56"/>
      <c r="C111" s="56"/>
      <c r="D111" s="56"/>
      <c r="E111" s="56"/>
      <c r="F111" s="56"/>
      <c r="G111" s="57"/>
    </row>
    <row r="112" spans="1:7" ht="15" customHeight="1">
      <c r="A112" s="61" t="s">
        <v>209</v>
      </c>
      <c r="B112" s="62"/>
      <c r="C112" s="62"/>
      <c r="D112" s="62"/>
      <c r="E112" s="62"/>
      <c r="F112" s="62"/>
      <c r="G112" s="63"/>
    </row>
    <row r="113" ht="13.5" customHeight="1"/>
    <row r="114" ht="13.5" customHeight="1">
      <c r="K114" s="20"/>
    </row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1" ht="15" customHeight="1"/>
    <row r="142" ht="16.5" customHeight="1"/>
    <row r="148" ht="15" customHeight="1"/>
    <row r="149" ht="15" customHeight="1"/>
    <row r="152" ht="15" customHeight="1"/>
    <row r="153" ht="15" customHeight="1"/>
  </sheetData>
  <sheetProtection/>
  <mergeCells count="17">
    <mergeCell ref="A4:G4"/>
    <mergeCell ref="A112:G112"/>
    <mergeCell ref="A110:G110"/>
    <mergeCell ref="A9:G9"/>
    <mergeCell ref="A101:E101"/>
    <mergeCell ref="F101:G101"/>
    <mergeCell ref="A1:G1"/>
    <mergeCell ref="A2:G2"/>
    <mergeCell ref="A6:G6"/>
    <mergeCell ref="A3:G3"/>
    <mergeCell ref="D105:E105"/>
    <mergeCell ref="D106:E106"/>
    <mergeCell ref="A108:G108"/>
    <mergeCell ref="A109:G109"/>
    <mergeCell ref="A111:G111"/>
    <mergeCell ref="A102:E102"/>
    <mergeCell ref="F102:G102"/>
  </mergeCells>
  <printOptions horizontalCentered="1"/>
  <pageMargins left="0.7874015748031497" right="0" top="1.1811023622047245" bottom="0" header="0" footer="0"/>
  <pageSetup fitToHeight="2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5.28125" style="10" customWidth="1"/>
    <col min="2" max="3" width="6.28125" style="10" customWidth="1"/>
    <col min="4" max="4" width="49.57421875" style="10" customWidth="1"/>
    <col min="5" max="5" width="10.57421875" style="10" customWidth="1"/>
    <col min="6" max="6" width="13.7109375" style="10" customWidth="1"/>
    <col min="7" max="7" width="7.7109375" style="10" customWidth="1"/>
    <col min="8" max="8" width="12.421875" style="10" customWidth="1"/>
    <col min="9" max="9" width="10.421875" style="10" customWidth="1"/>
    <col min="10" max="10" width="11.00390625" style="10" customWidth="1"/>
    <col min="11" max="11" width="9.7109375" style="10" customWidth="1"/>
    <col min="12" max="12" width="12.00390625" style="10" customWidth="1"/>
    <col min="13" max="16384" width="9.140625" style="10" customWidth="1"/>
  </cols>
  <sheetData>
    <row r="1" spans="1:12" ht="21.75" customHeight="1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" customHeight="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1.75" customHeight="1">
      <c r="A3" s="80" t="s">
        <v>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36.75" customHeight="1">
      <c r="A4" s="89" t="s">
        <v>36</v>
      </c>
      <c r="B4" s="89"/>
      <c r="C4" s="89"/>
      <c r="D4" s="89"/>
      <c r="E4" s="92" t="s">
        <v>206</v>
      </c>
      <c r="F4" s="93"/>
      <c r="G4" s="78" t="s">
        <v>204</v>
      </c>
      <c r="H4" s="79"/>
      <c r="I4" s="76" t="s">
        <v>205</v>
      </c>
      <c r="J4" s="77"/>
      <c r="K4" s="90" t="s">
        <v>16</v>
      </c>
      <c r="L4" s="91"/>
    </row>
    <row r="5" spans="1:12" s="45" customFormat="1" ht="12.75">
      <c r="A5" s="40" t="s">
        <v>1</v>
      </c>
      <c r="B5" s="41" t="s">
        <v>10</v>
      </c>
      <c r="C5" s="41" t="s">
        <v>11</v>
      </c>
      <c r="D5" s="42" t="s">
        <v>0</v>
      </c>
      <c r="E5" s="43" t="s">
        <v>13</v>
      </c>
      <c r="F5" s="43" t="s">
        <v>14</v>
      </c>
      <c r="G5" s="43" t="s">
        <v>13</v>
      </c>
      <c r="H5" s="43" t="s">
        <v>14</v>
      </c>
      <c r="I5" s="44" t="s">
        <v>37</v>
      </c>
      <c r="J5" s="44" t="s">
        <v>14</v>
      </c>
      <c r="K5" s="44" t="s">
        <v>13</v>
      </c>
      <c r="L5" s="44" t="s">
        <v>14</v>
      </c>
    </row>
    <row r="6" spans="1:17" ht="101.25">
      <c r="A6" s="30" t="s">
        <v>2</v>
      </c>
      <c r="B6" s="31">
        <v>60</v>
      </c>
      <c r="C6" s="34" t="s">
        <v>39</v>
      </c>
      <c r="D6" s="33" t="s">
        <v>143</v>
      </c>
      <c r="E6" s="36">
        <v>15</v>
      </c>
      <c r="F6" s="37">
        <f>B6*E6</f>
        <v>900</v>
      </c>
      <c r="G6" s="37">
        <v>12.8</v>
      </c>
      <c r="H6" s="37">
        <f aca="true" t="shared" si="0" ref="H6:H21">B6*G6</f>
        <v>768</v>
      </c>
      <c r="I6" s="38">
        <v>12.99</v>
      </c>
      <c r="J6" s="37">
        <f aca="true" t="shared" si="1" ref="J6:J21">B6*I6</f>
        <v>779.4</v>
      </c>
      <c r="K6" s="39">
        <f aca="true" t="shared" si="2" ref="K6:K21">ROUND(AVERAGE(E6,G6,I6),2)</f>
        <v>13.6</v>
      </c>
      <c r="L6" s="21">
        <f aca="true" t="shared" si="3" ref="L6:L21">K6*B6</f>
        <v>816</v>
      </c>
      <c r="N6" s="29"/>
      <c r="O6" s="1"/>
      <c r="Q6"/>
    </row>
    <row r="7" spans="1:17" ht="33.75">
      <c r="A7" s="30" t="s">
        <v>3</v>
      </c>
      <c r="B7" s="31">
        <v>28</v>
      </c>
      <c r="C7" s="34" t="s">
        <v>39</v>
      </c>
      <c r="D7" s="33" t="s">
        <v>144</v>
      </c>
      <c r="E7" s="36">
        <v>10.99</v>
      </c>
      <c r="F7" s="37">
        <f aca="true" t="shared" si="4" ref="F7:F82">B7*E7</f>
        <v>307.72</v>
      </c>
      <c r="G7" s="37">
        <v>11</v>
      </c>
      <c r="H7" s="37">
        <f t="shared" si="0"/>
        <v>308</v>
      </c>
      <c r="I7" s="38">
        <v>12.1</v>
      </c>
      <c r="J7" s="37">
        <f t="shared" si="1"/>
        <v>338.8</v>
      </c>
      <c r="K7" s="39">
        <f t="shared" si="2"/>
        <v>11.36</v>
      </c>
      <c r="L7" s="21">
        <f t="shared" si="3"/>
        <v>318.08</v>
      </c>
      <c r="N7" s="29"/>
      <c r="O7" s="1"/>
      <c r="Q7"/>
    </row>
    <row r="8" spans="1:17" ht="45">
      <c r="A8" s="30" t="s">
        <v>4</v>
      </c>
      <c r="B8" s="31">
        <v>190</v>
      </c>
      <c r="C8" s="34" t="s">
        <v>38</v>
      </c>
      <c r="D8" s="33" t="s">
        <v>145</v>
      </c>
      <c r="E8" s="36">
        <v>4.5</v>
      </c>
      <c r="F8" s="37">
        <f t="shared" si="4"/>
        <v>855</v>
      </c>
      <c r="G8" s="37">
        <v>4.38</v>
      </c>
      <c r="H8" s="37">
        <f t="shared" si="0"/>
        <v>832.1999999999999</v>
      </c>
      <c r="I8" s="38">
        <v>4.4</v>
      </c>
      <c r="J8" s="37">
        <f t="shared" si="1"/>
        <v>836.0000000000001</v>
      </c>
      <c r="K8" s="39">
        <f t="shared" si="2"/>
        <v>4.43</v>
      </c>
      <c r="L8" s="21">
        <f t="shared" si="3"/>
        <v>841.6999999999999</v>
      </c>
      <c r="N8" s="29"/>
      <c r="O8" s="1"/>
      <c r="Q8"/>
    </row>
    <row r="9" spans="1:17" ht="56.25">
      <c r="A9" s="30" t="s">
        <v>5</v>
      </c>
      <c r="B9" s="31">
        <v>600</v>
      </c>
      <c r="C9" s="34" t="s">
        <v>38</v>
      </c>
      <c r="D9" s="32" t="s">
        <v>146</v>
      </c>
      <c r="E9" s="36">
        <v>4.3</v>
      </c>
      <c r="F9" s="37">
        <f t="shared" si="4"/>
        <v>2580</v>
      </c>
      <c r="G9" s="37">
        <v>4.55</v>
      </c>
      <c r="H9" s="37">
        <f t="shared" si="0"/>
        <v>2730</v>
      </c>
      <c r="I9" s="38">
        <v>4.4</v>
      </c>
      <c r="J9" s="37">
        <f t="shared" si="1"/>
        <v>2640</v>
      </c>
      <c r="K9" s="39">
        <f t="shared" si="2"/>
        <v>4.42</v>
      </c>
      <c r="L9" s="21">
        <f t="shared" si="3"/>
        <v>2652</v>
      </c>
      <c r="N9" s="29"/>
      <c r="O9" s="1"/>
      <c r="Q9"/>
    </row>
    <row r="10" spans="1:17" ht="33.75">
      <c r="A10" s="30" t="s">
        <v>6</v>
      </c>
      <c r="B10" s="31">
        <v>14</v>
      </c>
      <c r="C10" s="34" t="s">
        <v>38</v>
      </c>
      <c r="D10" s="32" t="s">
        <v>135</v>
      </c>
      <c r="E10" s="36">
        <v>29.99</v>
      </c>
      <c r="F10" s="37">
        <f t="shared" si="4"/>
        <v>419.85999999999996</v>
      </c>
      <c r="G10" s="37">
        <v>29.99</v>
      </c>
      <c r="H10" s="37">
        <f t="shared" si="0"/>
        <v>419.85999999999996</v>
      </c>
      <c r="I10" s="38">
        <v>32</v>
      </c>
      <c r="J10" s="37">
        <f t="shared" si="1"/>
        <v>448</v>
      </c>
      <c r="K10" s="39">
        <f t="shared" si="2"/>
        <v>30.66</v>
      </c>
      <c r="L10" s="21">
        <f t="shared" si="3"/>
        <v>429.24</v>
      </c>
      <c r="N10" s="29"/>
      <c r="O10" s="1"/>
      <c r="Q10"/>
    </row>
    <row r="11" spans="1:17" ht="112.5">
      <c r="A11" s="30" t="s">
        <v>12</v>
      </c>
      <c r="B11" s="31">
        <v>225</v>
      </c>
      <c r="C11" s="34" t="s">
        <v>39</v>
      </c>
      <c r="D11" s="32" t="s">
        <v>147</v>
      </c>
      <c r="E11" s="36">
        <v>6.75</v>
      </c>
      <c r="F11" s="37">
        <f t="shared" si="4"/>
        <v>1518.75</v>
      </c>
      <c r="G11" s="37">
        <v>5.99</v>
      </c>
      <c r="H11" s="37">
        <f t="shared" si="0"/>
        <v>1347.75</v>
      </c>
      <c r="I11" s="38">
        <v>6.5</v>
      </c>
      <c r="J11" s="37">
        <f t="shared" si="1"/>
        <v>1462.5</v>
      </c>
      <c r="K11" s="39">
        <f t="shared" si="2"/>
        <v>6.41</v>
      </c>
      <c r="L11" s="21">
        <f t="shared" si="3"/>
        <v>1442.25</v>
      </c>
      <c r="N11" s="29"/>
      <c r="O11" s="1"/>
      <c r="Q11"/>
    </row>
    <row r="12" spans="1:17" ht="157.5">
      <c r="A12" s="30" t="s">
        <v>7</v>
      </c>
      <c r="B12" s="31">
        <v>225</v>
      </c>
      <c r="C12" s="34" t="s">
        <v>39</v>
      </c>
      <c r="D12" s="32" t="s">
        <v>148</v>
      </c>
      <c r="E12" s="36">
        <v>6.75</v>
      </c>
      <c r="F12" s="37">
        <f t="shared" si="4"/>
        <v>1518.75</v>
      </c>
      <c r="G12" s="37">
        <v>5.99</v>
      </c>
      <c r="H12" s="37">
        <f t="shared" si="0"/>
        <v>1347.75</v>
      </c>
      <c r="I12" s="38">
        <v>6.2</v>
      </c>
      <c r="J12" s="37">
        <f t="shared" si="1"/>
        <v>1395</v>
      </c>
      <c r="K12" s="39">
        <f t="shared" si="2"/>
        <v>6.31</v>
      </c>
      <c r="L12" s="21">
        <f t="shared" si="3"/>
        <v>1419.75</v>
      </c>
      <c r="N12" s="29"/>
      <c r="O12" s="1"/>
      <c r="Q12"/>
    </row>
    <row r="13" spans="1:17" ht="56.25">
      <c r="A13" s="30" t="s">
        <v>8</v>
      </c>
      <c r="B13" s="31">
        <v>80</v>
      </c>
      <c r="C13" s="34" t="s">
        <v>39</v>
      </c>
      <c r="D13" s="32" t="s">
        <v>149</v>
      </c>
      <c r="E13" s="36">
        <v>5.1</v>
      </c>
      <c r="F13" s="37">
        <f t="shared" si="4"/>
        <v>408</v>
      </c>
      <c r="G13" s="37">
        <v>4.8</v>
      </c>
      <c r="H13" s="37">
        <f t="shared" si="0"/>
        <v>384</v>
      </c>
      <c r="I13" s="38">
        <v>4.45</v>
      </c>
      <c r="J13" s="37">
        <f t="shared" si="1"/>
        <v>356</v>
      </c>
      <c r="K13" s="39">
        <f t="shared" si="2"/>
        <v>4.78</v>
      </c>
      <c r="L13" s="21">
        <f t="shared" si="3"/>
        <v>382.40000000000003</v>
      </c>
      <c r="N13" s="29"/>
      <c r="O13" s="1"/>
      <c r="Q13"/>
    </row>
    <row r="14" spans="1:17" ht="45">
      <c r="A14" s="30" t="s">
        <v>9</v>
      </c>
      <c r="B14" s="31">
        <v>90</v>
      </c>
      <c r="C14" s="34" t="s">
        <v>39</v>
      </c>
      <c r="D14" s="32" t="s">
        <v>150</v>
      </c>
      <c r="E14" s="36">
        <v>4.7</v>
      </c>
      <c r="F14" s="37">
        <f t="shared" si="4"/>
        <v>423</v>
      </c>
      <c r="G14" s="37">
        <v>4.99</v>
      </c>
      <c r="H14" s="37">
        <f t="shared" si="0"/>
        <v>449.1</v>
      </c>
      <c r="I14" s="38">
        <v>5.95</v>
      </c>
      <c r="J14" s="37">
        <f t="shared" si="1"/>
        <v>535.5</v>
      </c>
      <c r="K14" s="39">
        <f t="shared" si="2"/>
        <v>5.21</v>
      </c>
      <c r="L14" s="21">
        <f t="shared" si="3"/>
        <v>468.9</v>
      </c>
      <c r="N14" s="29"/>
      <c r="O14" s="1"/>
      <c r="Q14"/>
    </row>
    <row r="15" spans="1:17" ht="56.25">
      <c r="A15" s="30" t="s">
        <v>26</v>
      </c>
      <c r="B15" s="31">
        <v>60</v>
      </c>
      <c r="C15" s="34" t="s">
        <v>39</v>
      </c>
      <c r="D15" s="32" t="s">
        <v>151</v>
      </c>
      <c r="E15" s="36">
        <v>4.75</v>
      </c>
      <c r="F15" s="37">
        <f t="shared" si="4"/>
        <v>285</v>
      </c>
      <c r="G15" s="37">
        <v>4.1</v>
      </c>
      <c r="H15" s="37">
        <f t="shared" si="0"/>
        <v>245.99999999999997</v>
      </c>
      <c r="I15" s="38">
        <v>4.55</v>
      </c>
      <c r="J15" s="37">
        <f t="shared" si="1"/>
        <v>273</v>
      </c>
      <c r="K15" s="39">
        <f t="shared" si="2"/>
        <v>4.47</v>
      </c>
      <c r="L15" s="21">
        <f t="shared" si="3"/>
        <v>268.2</v>
      </c>
      <c r="N15" s="29"/>
      <c r="O15" s="1"/>
      <c r="Q15"/>
    </row>
    <row r="16" spans="1:17" ht="56.25">
      <c r="A16" s="30" t="s">
        <v>27</v>
      </c>
      <c r="B16" s="31">
        <v>150</v>
      </c>
      <c r="C16" s="34" t="s">
        <v>39</v>
      </c>
      <c r="D16" s="32" t="s">
        <v>152</v>
      </c>
      <c r="E16" s="36">
        <v>12.12</v>
      </c>
      <c r="F16" s="37">
        <f t="shared" si="4"/>
        <v>1817.9999999999998</v>
      </c>
      <c r="G16" s="37">
        <v>12.25</v>
      </c>
      <c r="H16" s="37">
        <f t="shared" si="0"/>
        <v>1837.5</v>
      </c>
      <c r="I16" s="38">
        <v>13.5</v>
      </c>
      <c r="J16" s="37">
        <f t="shared" si="1"/>
        <v>2025</v>
      </c>
      <c r="K16" s="39">
        <f t="shared" si="2"/>
        <v>12.62</v>
      </c>
      <c r="L16" s="21">
        <f t="shared" si="3"/>
        <v>1892.9999999999998</v>
      </c>
      <c r="N16" s="29"/>
      <c r="O16" s="1"/>
      <c r="Q16"/>
    </row>
    <row r="17" spans="1:17" ht="45">
      <c r="A17" s="30" t="s">
        <v>28</v>
      </c>
      <c r="B17" s="31">
        <v>80</v>
      </c>
      <c r="C17" s="34" t="s">
        <v>39</v>
      </c>
      <c r="D17" s="32" t="s">
        <v>153</v>
      </c>
      <c r="E17" s="36">
        <v>6.49</v>
      </c>
      <c r="F17" s="37">
        <f t="shared" si="4"/>
        <v>519.2</v>
      </c>
      <c r="G17" s="37">
        <v>6.2</v>
      </c>
      <c r="H17" s="37">
        <f t="shared" si="0"/>
        <v>496</v>
      </c>
      <c r="I17" s="38">
        <v>7</v>
      </c>
      <c r="J17" s="37">
        <f t="shared" si="1"/>
        <v>560</v>
      </c>
      <c r="K17" s="39">
        <f t="shared" si="2"/>
        <v>6.56</v>
      </c>
      <c r="L17" s="21">
        <f t="shared" si="3"/>
        <v>524.8</v>
      </c>
      <c r="N17" s="29"/>
      <c r="O17" s="1"/>
      <c r="Q17"/>
    </row>
    <row r="18" spans="1:17" ht="67.5">
      <c r="A18" s="30" t="s">
        <v>29</v>
      </c>
      <c r="B18" s="31">
        <v>180</v>
      </c>
      <c r="C18" s="34" t="s">
        <v>39</v>
      </c>
      <c r="D18" s="32" t="s">
        <v>154</v>
      </c>
      <c r="E18" s="36">
        <v>9.1</v>
      </c>
      <c r="F18" s="37">
        <f t="shared" si="4"/>
        <v>1638</v>
      </c>
      <c r="G18" s="37">
        <v>8.99</v>
      </c>
      <c r="H18" s="37">
        <f t="shared" si="0"/>
        <v>1618.2</v>
      </c>
      <c r="I18" s="38">
        <v>9.9</v>
      </c>
      <c r="J18" s="37">
        <f t="shared" si="1"/>
        <v>1782</v>
      </c>
      <c r="K18" s="39">
        <f t="shared" si="2"/>
        <v>9.33</v>
      </c>
      <c r="L18" s="21">
        <f t="shared" si="3"/>
        <v>1679.4</v>
      </c>
      <c r="N18" s="29"/>
      <c r="O18" s="1"/>
      <c r="Q18"/>
    </row>
    <row r="19" spans="1:17" ht="12.75">
      <c r="A19" s="30" t="s">
        <v>30</v>
      </c>
      <c r="B19" s="31">
        <v>50</v>
      </c>
      <c r="C19" s="34" t="s">
        <v>39</v>
      </c>
      <c r="D19" s="32" t="s">
        <v>136</v>
      </c>
      <c r="E19" s="36">
        <v>3.25</v>
      </c>
      <c r="F19" s="37">
        <f t="shared" si="4"/>
        <v>162.5</v>
      </c>
      <c r="G19" s="37">
        <v>3.05</v>
      </c>
      <c r="H19" s="37">
        <f t="shared" si="0"/>
        <v>152.5</v>
      </c>
      <c r="I19" s="38">
        <v>3.75</v>
      </c>
      <c r="J19" s="37">
        <f t="shared" si="1"/>
        <v>187.5</v>
      </c>
      <c r="K19" s="39">
        <f t="shared" si="2"/>
        <v>3.35</v>
      </c>
      <c r="L19" s="21">
        <f t="shared" si="3"/>
        <v>167.5</v>
      </c>
      <c r="N19" s="29"/>
      <c r="O19" s="1"/>
      <c r="Q19"/>
    </row>
    <row r="20" spans="1:17" ht="33.75">
      <c r="A20" s="30" t="s">
        <v>31</v>
      </c>
      <c r="B20" s="31">
        <v>120</v>
      </c>
      <c r="C20" s="34" t="s">
        <v>39</v>
      </c>
      <c r="D20" s="32" t="s">
        <v>137</v>
      </c>
      <c r="E20" s="36">
        <v>4.35</v>
      </c>
      <c r="F20" s="37">
        <f t="shared" si="4"/>
        <v>522</v>
      </c>
      <c r="G20" s="37">
        <v>4.99</v>
      </c>
      <c r="H20" s="37">
        <f t="shared" si="0"/>
        <v>598.8000000000001</v>
      </c>
      <c r="I20" s="38">
        <v>4.8</v>
      </c>
      <c r="J20" s="37">
        <f t="shared" si="1"/>
        <v>576</v>
      </c>
      <c r="K20" s="39">
        <f t="shared" si="2"/>
        <v>4.71</v>
      </c>
      <c r="L20" s="21">
        <f t="shared" si="3"/>
        <v>565.2</v>
      </c>
      <c r="N20" s="29"/>
      <c r="O20" s="1"/>
      <c r="Q20"/>
    </row>
    <row r="21" spans="1:17" ht="56.25">
      <c r="A21" s="30" t="s">
        <v>32</v>
      </c>
      <c r="B21" s="31">
        <v>400</v>
      </c>
      <c r="C21" s="34" t="s">
        <v>39</v>
      </c>
      <c r="D21" s="32" t="s">
        <v>138</v>
      </c>
      <c r="E21" s="36">
        <v>12.1</v>
      </c>
      <c r="F21" s="37">
        <f t="shared" si="4"/>
        <v>4840</v>
      </c>
      <c r="G21" s="37">
        <v>10.99</v>
      </c>
      <c r="H21" s="37">
        <f t="shared" si="0"/>
        <v>4396</v>
      </c>
      <c r="I21" s="38">
        <v>11.8</v>
      </c>
      <c r="J21" s="37">
        <f t="shared" si="1"/>
        <v>4720</v>
      </c>
      <c r="K21" s="39">
        <f t="shared" si="2"/>
        <v>11.63</v>
      </c>
      <c r="L21" s="21">
        <f t="shared" si="3"/>
        <v>4652</v>
      </c>
      <c r="N21" s="29"/>
      <c r="O21" s="1"/>
      <c r="Q21"/>
    </row>
    <row r="22" spans="1:17" ht="56.25">
      <c r="A22" s="30" t="s">
        <v>33</v>
      </c>
      <c r="B22" s="31">
        <v>280</v>
      </c>
      <c r="C22" s="34" t="s">
        <v>131</v>
      </c>
      <c r="D22" s="32" t="s">
        <v>155</v>
      </c>
      <c r="E22" s="36">
        <v>5.55</v>
      </c>
      <c r="F22" s="37">
        <f t="shared" si="4"/>
        <v>1554</v>
      </c>
      <c r="G22" s="37">
        <v>5.1</v>
      </c>
      <c r="H22" s="37">
        <f aca="true" t="shared" si="5" ref="H22:H36">B22*G22</f>
        <v>1428</v>
      </c>
      <c r="I22" s="38">
        <v>5.25</v>
      </c>
      <c r="J22" s="37">
        <f aca="true" t="shared" si="6" ref="J22:J36">B22*I22</f>
        <v>1470</v>
      </c>
      <c r="K22" s="39">
        <f aca="true" t="shared" si="7" ref="K22:K36">ROUND(AVERAGE(E22,G22,I22),2)</f>
        <v>5.3</v>
      </c>
      <c r="L22" s="21">
        <f aca="true" t="shared" si="8" ref="L22:L36">K22*B22</f>
        <v>1484</v>
      </c>
      <c r="N22" s="29"/>
      <c r="O22" s="1"/>
      <c r="Q22"/>
    </row>
    <row r="23" spans="1:17" ht="45">
      <c r="A23" s="30" t="s">
        <v>34</v>
      </c>
      <c r="B23" s="31">
        <v>60</v>
      </c>
      <c r="C23" s="34" t="s">
        <v>39</v>
      </c>
      <c r="D23" s="32" t="s">
        <v>156</v>
      </c>
      <c r="E23" s="36">
        <v>4.1</v>
      </c>
      <c r="F23" s="37">
        <f t="shared" si="4"/>
        <v>245.99999999999997</v>
      </c>
      <c r="G23" s="37">
        <v>4.75</v>
      </c>
      <c r="H23" s="37">
        <f t="shared" si="5"/>
        <v>285</v>
      </c>
      <c r="I23" s="38">
        <v>4.25</v>
      </c>
      <c r="J23" s="37">
        <f t="shared" si="6"/>
        <v>255</v>
      </c>
      <c r="K23" s="39">
        <f t="shared" si="7"/>
        <v>4.37</v>
      </c>
      <c r="L23" s="21">
        <f t="shared" si="8"/>
        <v>262.2</v>
      </c>
      <c r="N23" s="29"/>
      <c r="O23" s="1"/>
      <c r="Q23"/>
    </row>
    <row r="24" spans="1:17" ht="67.5">
      <c r="A24" s="30" t="s">
        <v>40</v>
      </c>
      <c r="B24" s="31">
        <v>20</v>
      </c>
      <c r="C24" s="34" t="s">
        <v>39</v>
      </c>
      <c r="D24" s="32" t="s">
        <v>157</v>
      </c>
      <c r="E24" s="36">
        <v>8.2</v>
      </c>
      <c r="F24" s="37">
        <f t="shared" si="4"/>
        <v>164</v>
      </c>
      <c r="G24" s="37">
        <v>8.99</v>
      </c>
      <c r="H24" s="37">
        <f t="shared" si="5"/>
        <v>179.8</v>
      </c>
      <c r="I24" s="38">
        <v>8.85</v>
      </c>
      <c r="J24" s="37">
        <f t="shared" si="6"/>
        <v>177</v>
      </c>
      <c r="K24" s="39">
        <f t="shared" si="7"/>
        <v>8.68</v>
      </c>
      <c r="L24" s="21">
        <f t="shared" si="8"/>
        <v>173.6</v>
      </c>
      <c r="N24" s="29"/>
      <c r="O24" s="1"/>
      <c r="Q24"/>
    </row>
    <row r="25" spans="1:17" ht="56.25">
      <c r="A25" s="30" t="s">
        <v>41</v>
      </c>
      <c r="B25" s="31">
        <v>60</v>
      </c>
      <c r="C25" s="34" t="s">
        <v>39</v>
      </c>
      <c r="D25" s="32" t="s">
        <v>158</v>
      </c>
      <c r="E25" s="36">
        <v>18</v>
      </c>
      <c r="F25" s="37">
        <f t="shared" si="4"/>
        <v>1080</v>
      </c>
      <c r="G25" s="37">
        <v>16.99</v>
      </c>
      <c r="H25" s="37">
        <f t="shared" si="5"/>
        <v>1019.3999999999999</v>
      </c>
      <c r="I25" s="38">
        <v>17.5</v>
      </c>
      <c r="J25" s="37">
        <f t="shared" si="6"/>
        <v>1050</v>
      </c>
      <c r="K25" s="39">
        <f t="shared" si="7"/>
        <v>17.5</v>
      </c>
      <c r="L25" s="21">
        <f t="shared" si="8"/>
        <v>1050</v>
      </c>
      <c r="N25" s="29"/>
      <c r="O25" s="1"/>
      <c r="Q25"/>
    </row>
    <row r="26" spans="1:17" ht="33.75">
      <c r="A26" s="30" t="s">
        <v>42</v>
      </c>
      <c r="B26" s="31">
        <v>140</v>
      </c>
      <c r="C26" s="34" t="s">
        <v>39</v>
      </c>
      <c r="D26" s="32" t="s">
        <v>159</v>
      </c>
      <c r="E26" s="36">
        <v>2.12</v>
      </c>
      <c r="F26" s="37">
        <f t="shared" si="4"/>
        <v>296.8</v>
      </c>
      <c r="G26" s="37">
        <v>1.39</v>
      </c>
      <c r="H26" s="37">
        <f t="shared" si="5"/>
        <v>194.6</v>
      </c>
      <c r="I26" s="38">
        <v>1.65</v>
      </c>
      <c r="J26" s="37">
        <f t="shared" si="6"/>
        <v>231</v>
      </c>
      <c r="K26" s="39">
        <f t="shared" si="7"/>
        <v>1.72</v>
      </c>
      <c r="L26" s="21">
        <f t="shared" si="8"/>
        <v>240.79999999999998</v>
      </c>
      <c r="N26" s="29"/>
      <c r="O26" s="1"/>
      <c r="Q26"/>
    </row>
    <row r="27" spans="1:17" ht="33.75">
      <c r="A27" s="30" t="s">
        <v>43</v>
      </c>
      <c r="B27" s="31">
        <v>120</v>
      </c>
      <c r="C27" s="34" t="s">
        <v>39</v>
      </c>
      <c r="D27" s="32" t="s">
        <v>210</v>
      </c>
      <c r="E27" s="36">
        <v>11.99</v>
      </c>
      <c r="F27" s="37">
        <f t="shared" si="4"/>
        <v>1438.8</v>
      </c>
      <c r="G27" s="37">
        <v>10.12</v>
      </c>
      <c r="H27" s="37">
        <f t="shared" si="5"/>
        <v>1214.3999999999999</v>
      </c>
      <c r="I27" s="38">
        <v>11.33</v>
      </c>
      <c r="J27" s="37">
        <f t="shared" si="6"/>
        <v>1359.6</v>
      </c>
      <c r="K27" s="39">
        <f t="shared" si="7"/>
        <v>11.15</v>
      </c>
      <c r="L27" s="21">
        <f t="shared" si="8"/>
        <v>1338</v>
      </c>
      <c r="N27" s="29"/>
      <c r="O27" s="1"/>
      <c r="Q27"/>
    </row>
    <row r="28" spans="1:17" ht="78.75">
      <c r="A28" s="30" t="s">
        <v>44</v>
      </c>
      <c r="B28" s="31">
        <v>60</v>
      </c>
      <c r="C28" s="34" t="s">
        <v>39</v>
      </c>
      <c r="D28" s="32" t="s">
        <v>160</v>
      </c>
      <c r="E28" s="36">
        <v>28.9</v>
      </c>
      <c r="F28" s="37">
        <f t="shared" si="4"/>
        <v>1734</v>
      </c>
      <c r="G28" s="37">
        <v>26.99</v>
      </c>
      <c r="H28" s="37">
        <f t="shared" si="5"/>
        <v>1619.3999999999999</v>
      </c>
      <c r="I28" s="38">
        <v>26.88</v>
      </c>
      <c r="J28" s="37">
        <f t="shared" si="6"/>
        <v>1612.8</v>
      </c>
      <c r="K28" s="39">
        <f t="shared" si="7"/>
        <v>27.59</v>
      </c>
      <c r="L28" s="21">
        <f t="shared" si="8"/>
        <v>1655.4</v>
      </c>
      <c r="N28" s="29"/>
      <c r="O28" s="1"/>
      <c r="Q28"/>
    </row>
    <row r="29" spans="1:17" ht="90">
      <c r="A29" s="30" t="s">
        <v>45</v>
      </c>
      <c r="B29" s="31">
        <v>60</v>
      </c>
      <c r="C29" s="34" t="s">
        <v>39</v>
      </c>
      <c r="D29" s="32" t="s">
        <v>214</v>
      </c>
      <c r="E29" s="36">
        <v>8.55</v>
      </c>
      <c r="F29" s="37">
        <f t="shared" si="4"/>
        <v>513</v>
      </c>
      <c r="G29" s="37">
        <v>7.29</v>
      </c>
      <c r="H29" s="37">
        <f t="shared" si="5"/>
        <v>437.4</v>
      </c>
      <c r="I29" s="38">
        <v>7.77</v>
      </c>
      <c r="J29" s="37">
        <f t="shared" si="6"/>
        <v>466.2</v>
      </c>
      <c r="K29" s="39">
        <f t="shared" si="7"/>
        <v>7.87</v>
      </c>
      <c r="L29" s="21">
        <f t="shared" si="8"/>
        <v>472.2</v>
      </c>
      <c r="N29" s="29"/>
      <c r="O29" s="1"/>
      <c r="Q29"/>
    </row>
    <row r="30" spans="1:17" ht="56.25">
      <c r="A30" s="30" t="s">
        <v>46</v>
      </c>
      <c r="B30" s="31">
        <v>25</v>
      </c>
      <c r="C30" s="34" t="s">
        <v>39</v>
      </c>
      <c r="D30" s="32" t="s">
        <v>139</v>
      </c>
      <c r="E30" s="36">
        <v>1.95</v>
      </c>
      <c r="F30" s="37">
        <f t="shared" si="4"/>
        <v>48.75</v>
      </c>
      <c r="G30" s="37">
        <v>1.8</v>
      </c>
      <c r="H30" s="37">
        <f t="shared" si="5"/>
        <v>45</v>
      </c>
      <c r="I30" s="38">
        <v>1.8</v>
      </c>
      <c r="J30" s="37">
        <f t="shared" si="6"/>
        <v>45</v>
      </c>
      <c r="K30" s="39">
        <f t="shared" si="7"/>
        <v>1.85</v>
      </c>
      <c r="L30" s="21">
        <f t="shared" si="8"/>
        <v>46.25</v>
      </c>
      <c r="N30" s="87"/>
      <c r="O30" s="1"/>
      <c r="Q30"/>
    </row>
    <row r="31" spans="1:17" ht="56.25">
      <c r="A31" s="30" t="s">
        <v>47</v>
      </c>
      <c r="B31" s="31">
        <v>196</v>
      </c>
      <c r="C31" s="34" t="s">
        <v>131</v>
      </c>
      <c r="D31" s="32" t="s">
        <v>161</v>
      </c>
      <c r="E31" s="36">
        <v>6.32</v>
      </c>
      <c r="F31" s="37">
        <f t="shared" si="4"/>
        <v>1238.72</v>
      </c>
      <c r="G31" s="37">
        <v>6.99</v>
      </c>
      <c r="H31" s="37">
        <f t="shared" si="5"/>
        <v>1370.04</v>
      </c>
      <c r="I31" s="38">
        <v>6.2</v>
      </c>
      <c r="J31" s="37">
        <f t="shared" si="6"/>
        <v>1215.2</v>
      </c>
      <c r="K31" s="39">
        <f t="shared" si="7"/>
        <v>6.5</v>
      </c>
      <c r="L31" s="21">
        <f t="shared" si="8"/>
        <v>1274</v>
      </c>
      <c r="N31" s="87"/>
      <c r="O31" s="1"/>
      <c r="Q31"/>
    </row>
    <row r="32" spans="1:17" ht="56.25">
      <c r="A32" s="30" t="s">
        <v>48</v>
      </c>
      <c r="B32" s="31">
        <v>196</v>
      </c>
      <c r="C32" s="34" t="s">
        <v>131</v>
      </c>
      <c r="D32" s="32" t="s">
        <v>162</v>
      </c>
      <c r="E32" s="36">
        <v>15.25</v>
      </c>
      <c r="F32" s="37">
        <f t="shared" si="4"/>
        <v>2989</v>
      </c>
      <c r="G32" s="37">
        <v>13.99</v>
      </c>
      <c r="H32" s="37">
        <f t="shared" si="5"/>
        <v>2742.04</v>
      </c>
      <c r="I32" s="38">
        <v>14.5</v>
      </c>
      <c r="J32" s="37">
        <f t="shared" si="6"/>
        <v>2842</v>
      </c>
      <c r="K32" s="39">
        <f t="shared" si="7"/>
        <v>14.58</v>
      </c>
      <c r="L32" s="21">
        <f t="shared" si="8"/>
        <v>2857.68</v>
      </c>
      <c r="N32" s="29"/>
      <c r="O32" s="1"/>
      <c r="Q32"/>
    </row>
    <row r="33" spans="1:17" ht="56.25">
      <c r="A33" s="30" t="s">
        <v>49</v>
      </c>
      <c r="B33" s="31">
        <v>196</v>
      </c>
      <c r="C33" s="34" t="s">
        <v>131</v>
      </c>
      <c r="D33" s="32" t="s">
        <v>163</v>
      </c>
      <c r="E33" s="36">
        <v>9.5</v>
      </c>
      <c r="F33" s="37">
        <f t="shared" si="4"/>
        <v>1862</v>
      </c>
      <c r="G33" s="37">
        <v>8.99</v>
      </c>
      <c r="H33" s="37">
        <f t="shared" si="5"/>
        <v>1762.04</v>
      </c>
      <c r="I33" s="38">
        <v>9.25</v>
      </c>
      <c r="J33" s="37">
        <f t="shared" si="6"/>
        <v>1813</v>
      </c>
      <c r="K33" s="39">
        <f t="shared" si="7"/>
        <v>9.25</v>
      </c>
      <c r="L33" s="21">
        <f t="shared" si="8"/>
        <v>1813</v>
      </c>
      <c r="N33" s="29"/>
      <c r="O33" s="1"/>
      <c r="Q33"/>
    </row>
    <row r="34" spans="1:17" ht="33.75">
      <c r="A34" s="30" t="s">
        <v>50</v>
      </c>
      <c r="B34" s="31">
        <v>50</v>
      </c>
      <c r="C34" s="34" t="s">
        <v>39</v>
      </c>
      <c r="D34" s="32" t="s">
        <v>140</v>
      </c>
      <c r="E34" s="36">
        <v>5.2</v>
      </c>
      <c r="F34" s="37">
        <f t="shared" si="4"/>
        <v>260</v>
      </c>
      <c r="G34" s="37">
        <v>4.45</v>
      </c>
      <c r="H34" s="37">
        <f t="shared" si="5"/>
        <v>222.5</v>
      </c>
      <c r="I34" s="38">
        <v>5.55</v>
      </c>
      <c r="J34" s="37">
        <f t="shared" si="6"/>
        <v>277.5</v>
      </c>
      <c r="K34" s="39">
        <f t="shared" si="7"/>
        <v>5.07</v>
      </c>
      <c r="L34" s="21">
        <f t="shared" si="8"/>
        <v>253.5</v>
      </c>
      <c r="N34" s="29"/>
      <c r="O34" s="1"/>
      <c r="Q34"/>
    </row>
    <row r="35" spans="1:17" ht="33.75">
      <c r="A35" s="30" t="s">
        <v>51</v>
      </c>
      <c r="B35" s="31">
        <v>150</v>
      </c>
      <c r="C35" s="34" t="s">
        <v>39</v>
      </c>
      <c r="D35" s="32" t="s">
        <v>141</v>
      </c>
      <c r="E35" s="36">
        <v>7.75</v>
      </c>
      <c r="F35" s="37">
        <f t="shared" si="4"/>
        <v>1162.5</v>
      </c>
      <c r="G35" s="37">
        <v>6.49</v>
      </c>
      <c r="H35" s="37">
        <f t="shared" si="5"/>
        <v>973.5</v>
      </c>
      <c r="I35" s="38">
        <v>7.99</v>
      </c>
      <c r="J35" s="37">
        <f t="shared" si="6"/>
        <v>1198.5</v>
      </c>
      <c r="K35" s="39">
        <f t="shared" si="7"/>
        <v>7.41</v>
      </c>
      <c r="L35" s="21">
        <f t="shared" si="8"/>
        <v>1111.5</v>
      </c>
      <c r="N35" s="29"/>
      <c r="O35" s="1"/>
      <c r="Q35"/>
    </row>
    <row r="36" spans="1:17" ht="90">
      <c r="A36" s="30" t="s">
        <v>52</v>
      </c>
      <c r="B36" s="31">
        <v>150</v>
      </c>
      <c r="C36" s="34" t="s">
        <v>38</v>
      </c>
      <c r="D36" s="32" t="s">
        <v>164</v>
      </c>
      <c r="E36" s="36">
        <v>29</v>
      </c>
      <c r="F36" s="37">
        <f t="shared" si="4"/>
        <v>4350</v>
      </c>
      <c r="G36" s="37">
        <v>25.99</v>
      </c>
      <c r="H36" s="37">
        <f t="shared" si="5"/>
        <v>3898.4999999999995</v>
      </c>
      <c r="I36" s="38">
        <v>28</v>
      </c>
      <c r="J36" s="37">
        <f t="shared" si="6"/>
        <v>4200</v>
      </c>
      <c r="K36" s="39">
        <f t="shared" si="7"/>
        <v>27.66</v>
      </c>
      <c r="L36" s="21">
        <f t="shared" si="8"/>
        <v>4149</v>
      </c>
      <c r="N36" s="29"/>
      <c r="O36" s="1"/>
      <c r="Q36"/>
    </row>
    <row r="37" spans="1:17" ht="135">
      <c r="A37" s="30" t="s">
        <v>53</v>
      </c>
      <c r="B37" s="31">
        <v>140</v>
      </c>
      <c r="C37" s="34" t="s">
        <v>38</v>
      </c>
      <c r="D37" s="32" t="s">
        <v>165</v>
      </c>
      <c r="E37" s="36">
        <v>27</v>
      </c>
      <c r="F37" s="37">
        <f t="shared" si="4"/>
        <v>3780</v>
      </c>
      <c r="G37" s="37">
        <v>25.99</v>
      </c>
      <c r="H37" s="37">
        <f aca="true" t="shared" si="9" ref="H37:H61">B37*G37</f>
        <v>3638.6</v>
      </c>
      <c r="I37" s="38">
        <v>26.5</v>
      </c>
      <c r="J37" s="37">
        <f aca="true" t="shared" si="10" ref="J37:J61">B37*I37</f>
        <v>3710</v>
      </c>
      <c r="K37" s="39">
        <f aca="true" t="shared" si="11" ref="K37:K61">ROUND(AVERAGE(E37,G37,I37),2)</f>
        <v>26.5</v>
      </c>
      <c r="L37" s="21">
        <f aca="true" t="shared" si="12" ref="L37:L61">K37*B37</f>
        <v>3710</v>
      </c>
      <c r="N37" s="29"/>
      <c r="O37" s="1"/>
      <c r="Q37"/>
    </row>
    <row r="38" spans="1:17" ht="67.5">
      <c r="A38" s="30" t="s">
        <v>54</v>
      </c>
      <c r="B38" s="31">
        <v>100</v>
      </c>
      <c r="C38" s="34" t="s">
        <v>38</v>
      </c>
      <c r="D38" s="32" t="s">
        <v>142</v>
      </c>
      <c r="E38" s="36">
        <v>31</v>
      </c>
      <c r="F38" s="37">
        <f t="shared" si="4"/>
        <v>3100</v>
      </c>
      <c r="G38" s="37">
        <v>29.99</v>
      </c>
      <c r="H38" s="37">
        <f t="shared" si="9"/>
        <v>2999</v>
      </c>
      <c r="I38" s="38">
        <v>32</v>
      </c>
      <c r="J38" s="37">
        <f t="shared" si="10"/>
        <v>3200</v>
      </c>
      <c r="K38" s="39">
        <f t="shared" si="11"/>
        <v>31</v>
      </c>
      <c r="L38" s="21">
        <f t="shared" si="12"/>
        <v>3100</v>
      </c>
      <c r="N38" s="29"/>
      <c r="O38" s="1"/>
      <c r="Q38"/>
    </row>
    <row r="39" spans="1:17" ht="146.25">
      <c r="A39" s="30" t="s">
        <v>55</v>
      </c>
      <c r="B39" s="31">
        <v>150</v>
      </c>
      <c r="C39" s="34" t="s">
        <v>38</v>
      </c>
      <c r="D39" s="32" t="s">
        <v>166</v>
      </c>
      <c r="E39" s="36">
        <v>22</v>
      </c>
      <c r="F39" s="37">
        <f t="shared" si="4"/>
        <v>3300</v>
      </c>
      <c r="G39" s="37">
        <v>20.5</v>
      </c>
      <c r="H39" s="37">
        <f t="shared" si="9"/>
        <v>3075</v>
      </c>
      <c r="I39" s="38">
        <v>22</v>
      </c>
      <c r="J39" s="37">
        <f t="shared" si="10"/>
        <v>3300</v>
      </c>
      <c r="K39" s="39">
        <f t="shared" si="11"/>
        <v>21.5</v>
      </c>
      <c r="L39" s="21">
        <f t="shared" si="12"/>
        <v>3225</v>
      </c>
      <c r="N39" s="29"/>
      <c r="O39" s="1"/>
      <c r="Q39"/>
    </row>
    <row r="40" spans="1:17" ht="123.75">
      <c r="A40" s="30" t="s">
        <v>56</v>
      </c>
      <c r="B40" s="31">
        <v>140</v>
      </c>
      <c r="C40" s="34" t="s">
        <v>38</v>
      </c>
      <c r="D40" s="32" t="s">
        <v>167</v>
      </c>
      <c r="E40" s="36">
        <v>14.99</v>
      </c>
      <c r="F40" s="37">
        <f t="shared" si="4"/>
        <v>2098.6</v>
      </c>
      <c r="G40" s="37">
        <v>16.75</v>
      </c>
      <c r="H40" s="37">
        <f t="shared" si="9"/>
        <v>2345</v>
      </c>
      <c r="I40" s="38">
        <v>15.2</v>
      </c>
      <c r="J40" s="37">
        <f t="shared" si="10"/>
        <v>2128</v>
      </c>
      <c r="K40" s="39">
        <f t="shared" si="11"/>
        <v>15.65</v>
      </c>
      <c r="L40" s="21">
        <f t="shared" si="12"/>
        <v>2191</v>
      </c>
      <c r="N40" s="29"/>
      <c r="O40" s="1"/>
      <c r="Q40"/>
    </row>
    <row r="41" spans="1:17" ht="146.25">
      <c r="A41" s="30" t="s">
        <v>57</v>
      </c>
      <c r="B41" s="31">
        <v>70</v>
      </c>
      <c r="C41" s="34" t="s">
        <v>38</v>
      </c>
      <c r="D41" s="32" t="s">
        <v>168</v>
      </c>
      <c r="E41" s="36">
        <v>18.99</v>
      </c>
      <c r="F41" s="37">
        <f t="shared" si="4"/>
        <v>1329.3</v>
      </c>
      <c r="G41" s="37">
        <v>18.99</v>
      </c>
      <c r="H41" s="37">
        <f t="shared" si="9"/>
        <v>1329.3</v>
      </c>
      <c r="I41" s="38">
        <v>20</v>
      </c>
      <c r="J41" s="37">
        <f t="shared" si="10"/>
        <v>1400</v>
      </c>
      <c r="K41" s="39">
        <f t="shared" si="11"/>
        <v>19.33</v>
      </c>
      <c r="L41" s="21">
        <f t="shared" si="12"/>
        <v>1353.1</v>
      </c>
      <c r="N41" s="29"/>
      <c r="O41" s="1"/>
      <c r="Q41"/>
    </row>
    <row r="42" spans="1:17" ht="45">
      <c r="A42" s="30" t="s">
        <v>58</v>
      </c>
      <c r="B42" s="31">
        <v>15</v>
      </c>
      <c r="C42" s="34" t="s">
        <v>38</v>
      </c>
      <c r="D42" s="32" t="s">
        <v>169</v>
      </c>
      <c r="E42" s="36">
        <v>3.2</v>
      </c>
      <c r="F42" s="37">
        <f t="shared" si="4"/>
        <v>48</v>
      </c>
      <c r="G42" s="37">
        <v>3.12</v>
      </c>
      <c r="H42" s="37">
        <f t="shared" si="9"/>
        <v>46.800000000000004</v>
      </c>
      <c r="I42" s="38">
        <v>3.25</v>
      </c>
      <c r="J42" s="37">
        <f t="shared" si="10"/>
        <v>48.75</v>
      </c>
      <c r="K42" s="39">
        <f t="shared" si="11"/>
        <v>3.19</v>
      </c>
      <c r="L42" s="21">
        <f t="shared" si="12"/>
        <v>47.85</v>
      </c>
      <c r="N42" s="29"/>
      <c r="O42" s="1"/>
      <c r="Q42"/>
    </row>
    <row r="43" spans="1:17" ht="56.25">
      <c r="A43" s="30" t="s">
        <v>59</v>
      </c>
      <c r="B43" s="31">
        <v>37</v>
      </c>
      <c r="C43" s="34" t="s">
        <v>39</v>
      </c>
      <c r="D43" s="32" t="s">
        <v>170</v>
      </c>
      <c r="E43" s="36">
        <v>2.99</v>
      </c>
      <c r="F43" s="37">
        <f t="shared" si="4"/>
        <v>110.63000000000001</v>
      </c>
      <c r="G43" s="37">
        <v>2.2</v>
      </c>
      <c r="H43" s="37">
        <f t="shared" si="9"/>
        <v>81.4</v>
      </c>
      <c r="I43" s="38">
        <v>2</v>
      </c>
      <c r="J43" s="37">
        <f t="shared" si="10"/>
        <v>74</v>
      </c>
      <c r="K43" s="39">
        <f t="shared" si="11"/>
        <v>2.4</v>
      </c>
      <c r="L43" s="21">
        <f t="shared" si="12"/>
        <v>88.8</v>
      </c>
      <c r="N43" s="29"/>
      <c r="O43" s="1"/>
      <c r="Q43"/>
    </row>
    <row r="44" spans="1:17" ht="56.25">
      <c r="A44" s="30" t="s">
        <v>60</v>
      </c>
      <c r="B44" s="31">
        <v>15</v>
      </c>
      <c r="C44" s="34" t="s">
        <v>38</v>
      </c>
      <c r="D44" s="32" t="s">
        <v>171</v>
      </c>
      <c r="E44" s="36">
        <v>20</v>
      </c>
      <c r="F44" s="37">
        <f t="shared" si="4"/>
        <v>300</v>
      </c>
      <c r="G44" s="37">
        <v>19.99</v>
      </c>
      <c r="H44" s="37">
        <f t="shared" si="9"/>
        <v>299.84999999999997</v>
      </c>
      <c r="I44" s="38">
        <v>20.2</v>
      </c>
      <c r="J44" s="37">
        <f t="shared" si="10"/>
        <v>303</v>
      </c>
      <c r="K44" s="39">
        <f t="shared" si="11"/>
        <v>20.06</v>
      </c>
      <c r="L44" s="21">
        <f t="shared" si="12"/>
        <v>300.9</v>
      </c>
      <c r="N44" s="29"/>
      <c r="O44" s="1"/>
      <c r="Q44"/>
    </row>
    <row r="45" spans="1:17" ht="67.5">
      <c r="A45" s="30" t="s">
        <v>61</v>
      </c>
      <c r="B45" s="31">
        <v>20</v>
      </c>
      <c r="C45" s="34" t="s">
        <v>38</v>
      </c>
      <c r="D45" s="32" t="s">
        <v>172</v>
      </c>
      <c r="E45" s="36">
        <v>7.27</v>
      </c>
      <c r="F45" s="37">
        <f t="shared" si="4"/>
        <v>145.39999999999998</v>
      </c>
      <c r="G45" s="37">
        <v>5.99</v>
      </c>
      <c r="H45" s="37">
        <f t="shared" si="9"/>
        <v>119.80000000000001</v>
      </c>
      <c r="I45" s="38">
        <v>6.5</v>
      </c>
      <c r="J45" s="37">
        <f t="shared" si="10"/>
        <v>130</v>
      </c>
      <c r="K45" s="39">
        <f t="shared" si="11"/>
        <v>6.59</v>
      </c>
      <c r="L45" s="21">
        <f t="shared" si="12"/>
        <v>131.8</v>
      </c>
      <c r="N45" s="29"/>
      <c r="O45" s="1"/>
      <c r="Q45"/>
    </row>
    <row r="46" spans="1:17" ht="56.25">
      <c r="A46" s="30" t="s">
        <v>62</v>
      </c>
      <c r="B46" s="31">
        <v>37</v>
      </c>
      <c r="C46" s="34" t="s">
        <v>38</v>
      </c>
      <c r="D46" s="32" t="s">
        <v>173</v>
      </c>
      <c r="E46" s="36">
        <v>7.27</v>
      </c>
      <c r="F46" s="37">
        <f t="shared" si="4"/>
        <v>268.99</v>
      </c>
      <c r="G46" s="37">
        <v>6.49</v>
      </c>
      <c r="H46" s="37">
        <f t="shared" si="9"/>
        <v>240.13</v>
      </c>
      <c r="I46" s="38">
        <v>7.25</v>
      </c>
      <c r="J46" s="37">
        <f t="shared" si="10"/>
        <v>268.25</v>
      </c>
      <c r="K46" s="39">
        <f t="shared" si="11"/>
        <v>7</v>
      </c>
      <c r="L46" s="21">
        <f t="shared" si="12"/>
        <v>259</v>
      </c>
      <c r="N46" s="29"/>
      <c r="O46" s="1"/>
      <c r="Q46"/>
    </row>
    <row r="47" spans="1:17" ht="45">
      <c r="A47" s="30" t="s">
        <v>63</v>
      </c>
      <c r="B47" s="31">
        <v>60</v>
      </c>
      <c r="C47" s="34" t="s">
        <v>38</v>
      </c>
      <c r="D47" s="32" t="s">
        <v>174</v>
      </c>
      <c r="E47" s="36">
        <v>6.7</v>
      </c>
      <c r="F47" s="37">
        <f t="shared" si="4"/>
        <v>402</v>
      </c>
      <c r="G47" s="37">
        <v>4.99</v>
      </c>
      <c r="H47" s="37">
        <f t="shared" si="9"/>
        <v>299.40000000000003</v>
      </c>
      <c r="I47" s="38">
        <v>5.8</v>
      </c>
      <c r="J47" s="37">
        <f t="shared" si="10"/>
        <v>348</v>
      </c>
      <c r="K47" s="39">
        <f t="shared" si="11"/>
        <v>5.83</v>
      </c>
      <c r="L47" s="21">
        <f t="shared" si="12"/>
        <v>349.8</v>
      </c>
      <c r="N47" s="29"/>
      <c r="O47" s="1"/>
      <c r="Q47"/>
    </row>
    <row r="48" spans="1:17" ht="56.25">
      <c r="A48" s="30" t="s">
        <v>64</v>
      </c>
      <c r="B48" s="31">
        <v>15</v>
      </c>
      <c r="C48" s="34" t="s">
        <v>38</v>
      </c>
      <c r="D48" s="32" t="s">
        <v>175</v>
      </c>
      <c r="E48" s="36">
        <v>4.8</v>
      </c>
      <c r="F48" s="37">
        <f t="shared" si="4"/>
        <v>72</v>
      </c>
      <c r="G48" s="37">
        <v>3.99</v>
      </c>
      <c r="H48" s="37">
        <f t="shared" si="9"/>
        <v>59.85</v>
      </c>
      <c r="I48" s="38">
        <v>4.25</v>
      </c>
      <c r="J48" s="37">
        <f t="shared" si="10"/>
        <v>63.75</v>
      </c>
      <c r="K48" s="39">
        <f t="shared" si="11"/>
        <v>4.35</v>
      </c>
      <c r="L48" s="21">
        <f t="shared" si="12"/>
        <v>65.25</v>
      </c>
      <c r="N48" s="29"/>
      <c r="O48" s="1"/>
      <c r="Q48"/>
    </row>
    <row r="49" spans="1:17" ht="56.25">
      <c r="A49" s="30" t="s">
        <v>65</v>
      </c>
      <c r="B49" s="31">
        <v>15</v>
      </c>
      <c r="C49" s="34" t="s">
        <v>38</v>
      </c>
      <c r="D49" s="32" t="s">
        <v>176</v>
      </c>
      <c r="E49" s="36">
        <v>3.99</v>
      </c>
      <c r="F49" s="37">
        <f t="shared" si="4"/>
        <v>59.85</v>
      </c>
      <c r="G49" s="37">
        <v>3.8</v>
      </c>
      <c r="H49" s="37">
        <f t="shared" si="9"/>
        <v>57</v>
      </c>
      <c r="I49" s="38">
        <v>4.1</v>
      </c>
      <c r="J49" s="37">
        <f t="shared" si="10"/>
        <v>61.49999999999999</v>
      </c>
      <c r="K49" s="39">
        <f t="shared" si="11"/>
        <v>3.96</v>
      </c>
      <c r="L49" s="21">
        <f t="shared" si="12"/>
        <v>59.4</v>
      </c>
      <c r="N49" s="29"/>
      <c r="O49" s="1"/>
      <c r="Q49"/>
    </row>
    <row r="50" spans="1:17" ht="45">
      <c r="A50" s="30" t="s">
        <v>66</v>
      </c>
      <c r="B50" s="31">
        <v>15</v>
      </c>
      <c r="C50" s="34" t="s">
        <v>38</v>
      </c>
      <c r="D50" s="32" t="s">
        <v>177</v>
      </c>
      <c r="E50" s="36">
        <v>8.49</v>
      </c>
      <c r="F50" s="37">
        <f t="shared" si="4"/>
        <v>127.35000000000001</v>
      </c>
      <c r="G50" s="37">
        <v>8.75</v>
      </c>
      <c r="H50" s="37">
        <f t="shared" si="9"/>
        <v>131.25</v>
      </c>
      <c r="I50" s="38">
        <v>8.75</v>
      </c>
      <c r="J50" s="37">
        <f t="shared" si="10"/>
        <v>131.25</v>
      </c>
      <c r="K50" s="39">
        <f t="shared" si="11"/>
        <v>8.66</v>
      </c>
      <c r="L50" s="21">
        <f t="shared" si="12"/>
        <v>129.9</v>
      </c>
      <c r="N50" s="29"/>
      <c r="O50" s="1"/>
      <c r="Q50"/>
    </row>
    <row r="51" spans="1:17" ht="56.25">
      <c r="A51" s="30" t="s">
        <v>67</v>
      </c>
      <c r="B51" s="31">
        <v>37</v>
      </c>
      <c r="C51" s="34" t="s">
        <v>201</v>
      </c>
      <c r="D51" s="32" t="s">
        <v>178</v>
      </c>
      <c r="E51" s="36">
        <v>1.8</v>
      </c>
      <c r="F51" s="37">
        <f t="shared" si="4"/>
        <v>66.60000000000001</v>
      </c>
      <c r="G51" s="37">
        <v>2</v>
      </c>
      <c r="H51" s="37">
        <f t="shared" si="9"/>
        <v>74</v>
      </c>
      <c r="I51" s="38">
        <v>2.05</v>
      </c>
      <c r="J51" s="37">
        <f t="shared" si="10"/>
        <v>75.85</v>
      </c>
      <c r="K51" s="39">
        <f t="shared" si="11"/>
        <v>1.95</v>
      </c>
      <c r="L51" s="21">
        <f t="shared" si="12"/>
        <v>72.14999999999999</v>
      </c>
      <c r="N51" s="29"/>
      <c r="O51" s="1"/>
      <c r="Q51"/>
    </row>
    <row r="52" spans="1:17" ht="78.75">
      <c r="A52" s="30" t="s">
        <v>68</v>
      </c>
      <c r="B52" s="31">
        <v>15</v>
      </c>
      <c r="C52" s="34" t="s">
        <v>38</v>
      </c>
      <c r="D52" s="32" t="s">
        <v>195</v>
      </c>
      <c r="E52" s="36">
        <v>5.55</v>
      </c>
      <c r="F52" s="37">
        <f t="shared" si="4"/>
        <v>83.25</v>
      </c>
      <c r="G52" s="37">
        <v>4.99</v>
      </c>
      <c r="H52" s="37">
        <f t="shared" si="9"/>
        <v>74.85000000000001</v>
      </c>
      <c r="I52" s="38">
        <v>5.6</v>
      </c>
      <c r="J52" s="37">
        <f t="shared" si="10"/>
        <v>84</v>
      </c>
      <c r="K52" s="39">
        <f t="shared" si="11"/>
        <v>5.38</v>
      </c>
      <c r="L52" s="21">
        <f t="shared" si="12"/>
        <v>80.7</v>
      </c>
      <c r="N52" s="29"/>
      <c r="O52" s="1"/>
      <c r="Q52"/>
    </row>
    <row r="53" spans="1:17" ht="56.25">
      <c r="A53" s="30" t="s">
        <v>69</v>
      </c>
      <c r="B53" s="31">
        <v>15</v>
      </c>
      <c r="C53" s="34" t="s">
        <v>202</v>
      </c>
      <c r="D53" s="32" t="s">
        <v>179</v>
      </c>
      <c r="E53" s="36">
        <v>2</v>
      </c>
      <c r="F53" s="37">
        <f t="shared" si="4"/>
        <v>30</v>
      </c>
      <c r="G53" s="37">
        <v>2.15</v>
      </c>
      <c r="H53" s="37">
        <f t="shared" si="9"/>
        <v>32.25</v>
      </c>
      <c r="I53" s="38">
        <v>2.55</v>
      </c>
      <c r="J53" s="37">
        <f t="shared" si="10"/>
        <v>38.25</v>
      </c>
      <c r="K53" s="39">
        <f t="shared" si="11"/>
        <v>2.23</v>
      </c>
      <c r="L53" s="21">
        <f t="shared" si="12"/>
        <v>33.45</v>
      </c>
      <c r="N53" s="29"/>
      <c r="O53" s="1"/>
      <c r="Q53"/>
    </row>
    <row r="54" spans="1:17" ht="45">
      <c r="A54" s="30" t="s">
        <v>70</v>
      </c>
      <c r="B54" s="31">
        <v>40</v>
      </c>
      <c r="C54" s="34" t="s">
        <v>38</v>
      </c>
      <c r="D54" s="32" t="s">
        <v>180</v>
      </c>
      <c r="E54" s="36">
        <v>5.3</v>
      </c>
      <c r="F54" s="37">
        <f t="shared" si="4"/>
        <v>212</v>
      </c>
      <c r="G54" s="37">
        <v>4.99</v>
      </c>
      <c r="H54" s="37">
        <f t="shared" si="9"/>
        <v>199.60000000000002</v>
      </c>
      <c r="I54" s="38">
        <v>5.25</v>
      </c>
      <c r="J54" s="37">
        <f t="shared" si="10"/>
        <v>210</v>
      </c>
      <c r="K54" s="39">
        <f t="shared" si="11"/>
        <v>5.18</v>
      </c>
      <c r="L54" s="21">
        <f t="shared" si="12"/>
        <v>207.2</v>
      </c>
      <c r="N54" s="29"/>
      <c r="O54" s="1"/>
      <c r="Q54"/>
    </row>
    <row r="55" spans="1:17" ht="56.25">
      <c r="A55" s="30" t="s">
        <v>71</v>
      </c>
      <c r="B55" s="31">
        <v>30</v>
      </c>
      <c r="C55" s="34" t="s">
        <v>38</v>
      </c>
      <c r="D55" s="32" t="s">
        <v>181</v>
      </c>
      <c r="E55" s="36">
        <v>5.66</v>
      </c>
      <c r="F55" s="37">
        <f t="shared" si="4"/>
        <v>169.8</v>
      </c>
      <c r="G55" s="37">
        <v>4.99</v>
      </c>
      <c r="H55" s="37">
        <f t="shared" si="9"/>
        <v>149.70000000000002</v>
      </c>
      <c r="I55" s="38">
        <v>5.25</v>
      </c>
      <c r="J55" s="37">
        <f t="shared" si="10"/>
        <v>157.5</v>
      </c>
      <c r="K55" s="39">
        <f t="shared" si="11"/>
        <v>5.3</v>
      </c>
      <c r="L55" s="21">
        <f t="shared" si="12"/>
        <v>159</v>
      </c>
      <c r="N55" s="29"/>
      <c r="O55" s="1"/>
      <c r="Q55"/>
    </row>
    <row r="56" spans="1:17" ht="56.25">
      <c r="A56" s="30" t="s">
        <v>72</v>
      </c>
      <c r="B56" s="31">
        <v>37</v>
      </c>
      <c r="C56" s="34" t="s">
        <v>38</v>
      </c>
      <c r="D56" s="32" t="s">
        <v>182</v>
      </c>
      <c r="E56" s="36">
        <v>4.1</v>
      </c>
      <c r="F56" s="37">
        <f t="shared" si="4"/>
        <v>151.7</v>
      </c>
      <c r="G56" s="37">
        <v>2.99</v>
      </c>
      <c r="H56" s="37">
        <f t="shared" si="9"/>
        <v>110.63000000000001</v>
      </c>
      <c r="I56" s="38">
        <v>3.4</v>
      </c>
      <c r="J56" s="37">
        <f t="shared" si="10"/>
        <v>125.8</v>
      </c>
      <c r="K56" s="39">
        <f t="shared" si="11"/>
        <v>3.5</v>
      </c>
      <c r="L56" s="21">
        <f t="shared" si="12"/>
        <v>129.5</v>
      </c>
      <c r="N56" s="29"/>
      <c r="O56" s="1"/>
      <c r="Q56"/>
    </row>
    <row r="57" spans="1:17" ht="56.25">
      <c r="A57" s="30" t="s">
        <v>73</v>
      </c>
      <c r="B57" s="31">
        <v>15</v>
      </c>
      <c r="C57" s="34" t="s">
        <v>38</v>
      </c>
      <c r="D57" s="32" t="s">
        <v>183</v>
      </c>
      <c r="E57" s="36">
        <v>4.7</v>
      </c>
      <c r="F57" s="37">
        <f t="shared" si="4"/>
        <v>70.5</v>
      </c>
      <c r="G57" s="37">
        <v>3.99</v>
      </c>
      <c r="H57" s="37">
        <f t="shared" si="9"/>
        <v>59.85</v>
      </c>
      <c r="I57" s="38">
        <v>4</v>
      </c>
      <c r="J57" s="37">
        <f t="shared" si="10"/>
        <v>60</v>
      </c>
      <c r="K57" s="39">
        <f t="shared" si="11"/>
        <v>4.23</v>
      </c>
      <c r="L57" s="21">
        <f t="shared" si="12"/>
        <v>63.45</v>
      </c>
      <c r="N57" s="29"/>
      <c r="O57" s="1"/>
      <c r="Q57"/>
    </row>
    <row r="58" spans="1:17" ht="67.5">
      <c r="A58" s="30" t="s">
        <v>74</v>
      </c>
      <c r="B58" s="31">
        <v>40</v>
      </c>
      <c r="C58" s="34" t="s">
        <v>38</v>
      </c>
      <c r="D58" s="32" t="s">
        <v>196</v>
      </c>
      <c r="E58" s="36">
        <v>7.99</v>
      </c>
      <c r="F58" s="37">
        <f t="shared" si="4"/>
        <v>319.6</v>
      </c>
      <c r="G58" s="37">
        <v>8.55</v>
      </c>
      <c r="H58" s="37">
        <f t="shared" si="9"/>
        <v>342</v>
      </c>
      <c r="I58" s="38">
        <v>8.6</v>
      </c>
      <c r="J58" s="37">
        <f t="shared" si="10"/>
        <v>344</v>
      </c>
      <c r="K58" s="39">
        <f t="shared" si="11"/>
        <v>8.38</v>
      </c>
      <c r="L58" s="21">
        <f t="shared" si="12"/>
        <v>335.20000000000005</v>
      </c>
      <c r="N58" s="29"/>
      <c r="O58" s="1"/>
      <c r="Q58"/>
    </row>
    <row r="59" spans="1:17" ht="56.25">
      <c r="A59" s="30" t="s">
        <v>75</v>
      </c>
      <c r="B59" s="31">
        <v>25</v>
      </c>
      <c r="C59" s="34" t="s">
        <v>38</v>
      </c>
      <c r="D59" s="32" t="s">
        <v>184</v>
      </c>
      <c r="E59" s="36">
        <v>9.99</v>
      </c>
      <c r="F59" s="37">
        <f t="shared" si="4"/>
        <v>249.75</v>
      </c>
      <c r="G59" s="37">
        <v>10.35</v>
      </c>
      <c r="H59" s="37">
        <f t="shared" si="9"/>
        <v>258.75</v>
      </c>
      <c r="I59" s="38">
        <v>10.25</v>
      </c>
      <c r="J59" s="37">
        <f t="shared" si="10"/>
        <v>256.25</v>
      </c>
      <c r="K59" s="39">
        <f t="shared" si="11"/>
        <v>10.2</v>
      </c>
      <c r="L59" s="21">
        <f t="shared" si="12"/>
        <v>254.99999999999997</v>
      </c>
      <c r="N59" s="29"/>
      <c r="O59" s="1"/>
      <c r="Q59"/>
    </row>
    <row r="60" spans="1:17" ht="45">
      <c r="A60" s="30" t="s">
        <v>76</v>
      </c>
      <c r="B60" s="31">
        <v>25</v>
      </c>
      <c r="C60" s="34" t="s">
        <v>38</v>
      </c>
      <c r="D60" s="32" t="s">
        <v>185</v>
      </c>
      <c r="E60" s="36">
        <v>4.42</v>
      </c>
      <c r="F60" s="37">
        <f t="shared" si="4"/>
        <v>110.5</v>
      </c>
      <c r="G60" s="37">
        <v>3.49</v>
      </c>
      <c r="H60" s="37">
        <f t="shared" si="9"/>
        <v>87.25</v>
      </c>
      <c r="I60" s="38">
        <v>3.8</v>
      </c>
      <c r="J60" s="37">
        <f t="shared" si="10"/>
        <v>95</v>
      </c>
      <c r="K60" s="39">
        <f t="shared" si="11"/>
        <v>3.9</v>
      </c>
      <c r="L60" s="21">
        <f t="shared" si="12"/>
        <v>97.5</v>
      </c>
      <c r="N60" s="29"/>
      <c r="O60" s="1"/>
      <c r="Q60"/>
    </row>
    <row r="61" spans="1:17" ht="56.25">
      <c r="A61" s="30" t="s">
        <v>77</v>
      </c>
      <c r="B61" s="31">
        <v>20</v>
      </c>
      <c r="C61" s="34" t="s">
        <v>38</v>
      </c>
      <c r="D61" s="32" t="s">
        <v>186</v>
      </c>
      <c r="E61" s="36">
        <v>4.42</v>
      </c>
      <c r="F61" s="37">
        <f t="shared" si="4"/>
        <v>88.4</v>
      </c>
      <c r="G61" s="37">
        <v>3.99</v>
      </c>
      <c r="H61" s="37">
        <f t="shared" si="9"/>
        <v>79.80000000000001</v>
      </c>
      <c r="I61" s="38">
        <v>4.25</v>
      </c>
      <c r="J61" s="37">
        <f t="shared" si="10"/>
        <v>85</v>
      </c>
      <c r="K61" s="39">
        <f t="shared" si="11"/>
        <v>4.22</v>
      </c>
      <c r="L61" s="21">
        <f t="shared" si="12"/>
        <v>84.39999999999999</v>
      </c>
      <c r="N61" s="29"/>
      <c r="O61" s="1"/>
      <c r="Q61"/>
    </row>
    <row r="62" spans="1:17" ht="56.25">
      <c r="A62" s="30" t="s">
        <v>78</v>
      </c>
      <c r="B62" s="31">
        <v>70</v>
      </c>
      <c r="C62" s="34" t="s">
        <v>130</v>
      </c>
      <c r="D62" s="32" t="s">
        <v>187</v>
      </c>
      <c r="E62" s="36">
        <v>7.89</v>
      </c>
      <c r="F62" s="37">
        <f t="shared" si="4"/>
        <v>552.3</v>
      </c>
      <c r="G62" s="37">
        <v>6.99</v>
      </c>
      <c r="H62" s="37">
        <f aca="true" t="shared" si="13" ref="H62:H90">B62*G62</f>
        <v>489.3</v>
      </c>
      <c r="I62" s="38">
        <v>7.5</v>
      </c>
      <c r="J62" s="37">
        <f aca="true" t="shared" si="14" ref="J62:J90">B62*I62</f>
        <v>525</v>
      </c>
      <c r="K62" s="39">
        <f aca="true" t="shared" si="15" ref="K62:K96">ROUND(AVERAGE(E62,G62,I62),2)</f>
        <v>7.46</v>
      </c>
      <c r="L62" s="21">
        <f aca="true" t="shared" si="16" ref="L62:L90">K62*B62</f>
        <v>522.2</v>
      </c>
      <c r="N62" s="29"/>
      <c r="O62" s="1"/>
      <c r="Q62"/>
    </row>
    <row r="63" spans="1:17" ht="67.5">
      <c r="A63" s="30" t="s">
        <v>79</v>
      </c>
      <c r="B63" s="31">
        <v>30</v>
      </c>
      <c r="C63" s="34" t="s">
        <v>38</v>
      </c>
      <c r="D63" s="35" t="s">
        <v>194</v>
      </c>
      <c r="E63" s="36">
        <v>3.99</v>
      </c>
      <c r="F63" s="37">
        <f t="shared" si="4"/>
        <v>119.7</v>
      </c>
      <c r="G63" s="37">
        <v>2.99</v>
      </c>
      <c r="H63" s="37">
        <f t="shared" si="13"/>
        <v>89.7</v>
      </c>
      <c r="I63" s="38">
        <v>3.8</v>
      </c>
      <c r="J63" s="37">
        <f t="shared" si="14"/>
        <v>114</v>
      </c>
      <c r="K63" s="39">
        <f t="shared" si="15"/>
        <v>3.59</v>
      </c>
      <c r="L63" s="21">
        <f t="shared" si="16"/>
        <v>107.69999999999999</v>
      </c>
      <c r="N63" s="29"/>
      <c r="O63" s="1"/>
      <c r="Q63"/>
    </row>
    <row r="64" spans="1:17" ht="45">
      <c r="A64" s="30" t="s">
        <v>80</v>
      </c>
      <c r="B64" s="31">
        <v>15</v>
      </c>
      <c r="C64" s="34" t="s">
        <v>38</v>
      </c>
      <c r="D64" s="32" t="s">
        <v>188</v>
      </c>
      <c r="E64" s="36">
        <v>8.99</v>
      </c>
      <c r="F64" s="37">
        <f t="shared" si="4"/>
        <v>134.85</v>
      </c>
      <c r="G64" s="37">
        <v>9.55</v>
      </c>
      <c r="H64" s="37">
        <f t="shared" si="13"/>
        <v>143.25</v>
      </c>
      <c r="I64" s="38">
        <v>9.12</v>
      </c>
      <c r="J64" s="37">
        <f t="shared" si="14"/>
        <v>136.79999999999998</v>
      </c>
      <c r="K64" s="39">
        <f t="shared" si="15"/>
        <v>9.22</v>
      </c>
      <c r="L64" s="21">
        <f t="shared" si="16"/>
        <v>138.3</v>
      </c>
      <c r="N64" s="29"/>
      <c r="O64" s="1"/>
      <c r="Q64"/>
    </row>
    <row r="65" spans="1:17" ht="45">
      <c r="A65" s="30" t="s">
        <v>81</v>
      </c>
      <c r="B65" s="31">
        <v>15</v>
      </c>
      <c r="C65" s="34" t="s">
        <v>38</v>
      </c>
      <c r="D65" s="32" t="s">
        <v>189</v>
      </c>
      <c r="E65" s="36">
        <v>4.99</v>
      </c>
      <c r="F65" s="37">
        <f t="shared" si="4"/>
        <v>74.85000000000001</v>
      </c>
      <c r="G65" s="37">
        <v>3.99</v>
      </c>
      <c r="H65" s="37">
        <f t="shared" si="13"/>
        <v>59.85</v>
      </c>
      <c r="I65" s="38">
        <v>4.25</v>
      </c>
      <c r="J65" s="37">
        <f t="shared" si="14"/>
        <v>63.75</v>
      </c>
      <c r="K65" s="39">
        <f t="shared" si="15"/>
        <v>4.41</v>
      </c>
      <c r="L65" s="21">
        <f t="shared" si="16"/>
        <v>66.15</v>
      </c>
      <c r="N65" s="29"/>
      <c r="O65" s="1"/>
      <c r="Q65"/>
    </row>
    <row r="66" spans="1:17" ht="45">
      <c r="A66" s="30" t="s">
        <v>82</v>
      </c>
      <c r="B66" s="31">
        <v>15</v>
      </c>
      <c r="C66" s="34" t="s">
        <v>38</v>
      </c>
      <c r="D66" s="32" t="s">
        <v>190</v>
      </c>
      <c r="E66" s="36">
        <v>4.99</v>
      </c>
      <c r="F66" s="37">
        <f t="shared" si="4"/>
        <v>74.85000000000001</v>
      </c>
      <c r="G66" s="37">
        <v>3.99</v>
      </c>
      <c r="H66" s="37">
        <f t="shared" si="13"/>
        <v>59.85</v>
      </c>
      <c r="I66" s="38">
        <v>4.25</v>
      </c>
      <c r="J66" s="37">
        <f t="shared" si="14"/>
        <v>63.75</v>
      </c>
      <c r="K66" s="39">
        <f t="shared" si="15"/>
        <v>4.41</v>
      </c>
      <c r="L66" s="21">
        <f t="shared" si="16"/>
        <v>66.15</v>
      </c>
      <c r="N66" s="29"/>
      <c r="O66" s="1"/>
      <c r="Q66"/>
    </row>
    <row r="67" spans="1:17" ht="45">
      <c r="A67" s="30" t="s">
        <v>83</v>
      </c>
      <c r="B67" s="31">
        <v>15</v>
      </c>
      <c r="C67" s="34" t="s">
        <v>38</v>
      </c>
      <c r="D67" s="32" t="s">
        <v>191</v>
      </c>
      <c r="E67" s="36">
        <v>13.5</v>
      </c>
      <c r="F67" s="37">
        <f t="shared" si="4"/>
        <v>202.5</v>
      </c>
      <c r="G67" s="37">
        <v>12.99</v>
      </c>
      <c r="H67" s="37">
        <f t="shared" si="13"/>
        <v>194.85</v>
      </c>
      <c r="I67" s="38">
        <v>14</v>
      </c>
      <c r="J67" s="37">
        <f t="shared" si="14"/>
        <v>210</v>
      </c>
      <c r="K67" s="39">
        <f t="shared" si="15"/>
        <v>13.5</v>
      </c>
      <c r="L67" s="21">
        <f t="shared" si="16"/>
        <v>202.5</v>
      </c>
      <c r="N67" s="29"/>
      <c r="O67" s="1"/>
      <c r="Q67"/>
    </row>
    <row r="68" spans="1:17" ht="33.75">
      <c r="A68" s="30" t="s">
        <v>84</v>
      </c>
      <c r="B68" s="31">
        <v>15</v>
      </c>
      <c r="C68" s="34" t="s">
        <v>203</v>
      </c>
      <c r="D68" s="32" t="s">
        <v>113</v>
      </c>
      <c r="E68" s="36">
        <v>4.7</v>
      </c>
      <c r="F68" s="37">
        <f t="shared" si="4"/>
        <v>70.5</v>
      </c>
      <c r="G68" s="37">
        <v>3.35</v>
      </c>
      <c r="H68" s="37">
        <f t="shared" si="13"/>
        <v>50.25</v>
      </c>
      <c r="I68" s="38">
        <v>4.25</v>
      </c>
      <c r="J68" s="37">
        <f t="shared" si="14"/>
        <v>63.75</v>
      </c>
      <c r="K68" s="39">
        <f t="shared" si="15"/>
        <v>4.1</v>
      </c>
      <c r="L68" s="21">
        <f t="shared" si="16"/>
        <v>61.49999999999999</v>
      </c>
      <c r="N68" s="29"/>
      <c r="O68" s="1"/>
      <c r="Q68"/>
    </row>
    <row r="69" spans="1:17" ht="22.5">
      <c r="A69" s="30" t="s">
        <v>85</v>
      </c>
      <c r="B69" s="31">
        <v>15</v>
      </c>
      <c r="C69" s="34" t="s">
        <v>203</v>
      </c>
      <c r="D69" s="32" t="s">
        <v>114</v>
      </c>
      <c r="E69" s="36">
        <v>7.2</v>
      </c>
      <c r="F69" s="37">
        <f t="shared" si="4"/>
        <v>108</v>
      </c>
      <c r="G69" s="37">
        <v>6.25</v>
      </c>
      <c r="H69" s="37">
        <f t="shared" si="13"/>
        <v>93.75</v>
      </c>
      <c r="I69" s="38">
        <v>7</v>
      </c>
      <c r="J69" s="37">
        <f t="shared" si="14"/>
        <v>105</v>
      </c>
      <c r="K69" s="39">
        <f t="shared" si="15"/>
        <v>6.82</v>
      </c>
      <c r="L69" s="21">
        <f t="shared" si="16"/>
        <v>102.30000000000001</v>
      </c>
      <c r="N69" s="29"/>
      <c r="O69" s="1"/>
      <c r="Q69"/>
    </row>
    <row r="70" spans="1:17" ht="33.75">
      <c r="A70" s="30" t="s">
        <v>86</v>
      </c>
      <c r="B70" s="31">
        <v>15</v>
      </c>
      <c r="C70" s="34" t="s">
        <v>203</v>
      </c>
      <c r="D70" s="32" t="s">
        <v>212</v>
      </c>
      <c r="E70" s="36">
        <v>3.59</v>
      </c>
      <c r="F70" s="37">
        <f t="shared" si="4"/>
        <v>53.849999999999994</v>
      </c>
      <c r="G70" s="37">
        <v>3.8</v>
      </c>
      <c r="H70" s="37">
        <f t="shared" si="13"/>
        <v>57</v>
      </c>
      <c r="I70" s="38">
        <v>4.1</v>
      </c>
      <c r="J70" s="37">
        <f t="shared" si="14"/>
        <v>61.49999999999999</v>
      </c>
      <c r="K70" s="39">
        <f t="shared" si="15"/>
        <v>3.83</v>
      </c>
      <c r="L70" s="21">
        <f t="shared" si="16"/>
        <v>57.45</v>
      </c>
      <c r="N70" s="29"/>
      <c r="O70" s="1"/>
      <c r="Q70"/>
    </row>
    <row r="71" spans="1:17" ht="22.5">
      <c r="A71" s="30" t="s">
        <v>87</v>
      </c>
      <c r="B71" s="22">
        <v>15</v>
      </c>
      <c r="C71" s="34" t="s">
        <v>203</v>
      </c>
      <c r="D71" s="32" t="s">
        <v>115</v>
      </c>
      <c r="E71" s="36">
        <v>2</v>
      </c>
      <c r="F71" s="37">
        <f t="shared" si="4"/>
        <v>30</v>
      </c>
      <c r="G71" s="37">
        <v>1.69</v>
      </c>
      <c r="H71" s="37">
        <f t="shared" si="13"/>
        <v>25.349999999999998</v>
      </c>
      <c r="I71" s="38">
        <v>1.8</v>
      </c>
      <c r="J71" s="37">
        <f t="shared" si="14"/>
        <v>27</v>
      </c>
      <c r="K71" s="39">
        <f t="shared" si="15"/>
        <v>1.83</v>
      </c>
      <c r="L71" s="21">
        <f t="shared" si="16"/>
        <v>27.450000000000003</v>
      </c>
      <c r="N71" s="29"/>
      <c r="O71" s="1"/>
      <c r="Q71"/>
    </row>
    <row r="72" spans="1:17" ht="22.5">
      <c r="A72" s="30" t="s">
        <v>88</v>
      </c>
      <c r="B72" s="22">
        <v>28</v>
      </c>
      <c r="C72" s="34" t="s">
        <v>203</v>
      </c>
      <c r="D72" s="32" t="s">
        <v>213</v>
      </c>
      <c r="E72" s="36">
        <v>7.35</v>
      </c>
      <c r="F72" s="37">
        <f t="shared" si="4"/>
        <v>205.79999999999998</v>
      </c>
      <c r="G72" s="37">
        <v>6.8</v>
      </c>
      <c r="H72" s="37">
        <f t="shared" si="13"/>
        <v>190.4</v>
      </c>
      <c r="I72" s="38">
        <v>6.25</v>
      </c>
      <c r="J72" s="37">
        <f t="shared" si="14"/>
        <v>175</v>
      </c>
      <c r="K72" s="39">
        <f t="shared" si="15"/>
        <v>6.8</v>
      </c>
      <c r="L72" s="21">
        <f t="shared" si="16"/>
        <v>190.4</v>
      </c>
      <c r="N72" s="29"/>
      <c r="O72" s="1"/>
      <c r="Q72"/>
    </row>
    <row r="73" spans="1:17" ht="22.5">
      <c r="A73" s="30" t="s">
        <v>89</v>
      </c>
      <c r="B73" s="31">
        <v>28</v>
      </c>
      <c r="C73" s="34" t="s">
        <v>203</v>
      </c>
      <c r="D73" s="32" t="s">
        <v>192</v>
      </c>
      <c r="E73" s="36">
        <v>16.99</v>
      </c>
      <c r="F73" s="37">
        <f t="shared" si="4"/>
        <v>475.71999999999997</v>
      </c>
      <c r="G73" s="37">
        <v>18.2</v>
      </c>
      <c r="H73" s="37">
        <f t="shared" si="13"/>
        <v>509.59999999999997</v>
      </c>
      <c r="I73" s="38">
        <v>16.75</v>
      </c>
      <c r="J73" s="37">
        <f t="shared" si="14"/>
        <v>469</v>
      </c>
      <c r="K73" s="39">
        <f t="shared" si="15"/>
        <v>17.31</v>
      </c>
      <c r="L73" s="21">
        <f t="shared" si="16"/>
        <v>484.67999999999995</v>
      </c>
      <c r="N73" s="29"/>
      <c r="O73" s="1"/>
      <c r="Q73"/>
    </row>
    <row r="74" spans="1:17" ht="45">
      <c r="A74" s="30" t="s">
        <v>90</v>
      </c>
      <c r="B74" s="31">
        <v>28</v>
      </c>
      <c r="C74" s="34" t="s">
        <v>39</v>
      </c>
      <c r="D74" s="32" t="s">
        <v>193</v>
      </c>
      <c r="E74" s="36">
        <v>8.8</v>
      </c>
      <c r="F74" s="37">
        <f t="shared" si="4"/>
        <v>246.40000000000003</v>
      </c>
      <c r="G74" s="37">
        <v>7.99</v>
      </c>
      <c r="H74" s="37">
        <f t="shared" si="13"/>
        <v>223.72</v>
      </c>
      <c r="I74" s="38">
        <v>8.2</v>
      </c>
      <c r="J74" s="37">
        <f t="shared" si="14"/>
        <v>229.59999999999997</v>
      </c>
      <c r="K74" s="39">
        <f t="shared" si="15"/>
        <v>8.33</v>
      </c>
      <c r="L74" s="21">
        <f t="shared" si="16"/>
        <v>233.24</v>
      </c>
      <c r="N74" s="29"/>
      <c r="O74" s="1"/>
      <c r="Q74"/>
    </row>
    <row r="75" spans="1:17" ht="56.25">
      <c r="A75" s="30" t="s">
        <v>91</v>
      </c>
      <c r="B75" s="31">
        <v>28</v>
      </c>
      <c r="C75" s="34" t="s">
        <v>203</v>
      </c>
      <c r="D75" s="32" t="s">
        <v>132</v>
      </c>
      <c r="E75" s="36">
        <v>13</v>
      </c>
      <c r="F75" s="37">
        <f t="shared" si="4"/>
        <v>364</v>
      </c>
      <c r="G75" s="37">
        <v>10.99</v>
      </c>
      <c r="H75" s="37">
        <f t="shared" si="13"/>
        <v>307.72</v>
      </c>
      <c r="I75" s="38">
        <v>14</v>
      </c>
      <c r="J75" s="37">
        <f t="shared" si="14"/>
        <v>392</v>
      </c>
      <c r="K75" s="39">
        <f t="shared" si="15"/>
        <v>12.66</v>
      </c>
      <c r="L75" s="21">
        <f t="shared" si="16"/>
        <v>354.48</v>
      </c>
      <c r="N75" s="29"/>
      <c r="O75" s="1"/>
      <c r="Q75"/>
    </row>
    <row r="76" spans="1:17" ht="45">
      <c r="A76" s="30" t="s">
        <v>92</v>
      </c>
      <c r="B76" s="31">
        <v>28</v>
      </c>
      <c r="C76" s="34" t="s">
        <v>39</v>
      </c>
      <c r="D76" s="32" t="s">
        <v>133</v>
      </c>
      <c r="E76" s="36">
        <v>13</v>
      </c>
      <c r="F76" s="37">
        <f t="shared" si="4"/>
        <v>364</v>
      </c>
      <c r="G76" s="37">
        <v>10.75</v>
      </c>
      <c r="H76" s="37">
        <f t="shared" si="13"/>
        <v>301</v>
      </c>
      <c r="I76" s="38">
        <v>12</v>
      </c>
      <c r="J76" s="37">
        <f t="shared" si="14"/>
        <v>336</v>
      </c>
      <c r="K76" s="39">
        <f t="shared" si="15"/>
        <v>11.92</v>
      </c>
      <c r="L76" s="21">
        <f t="shared" si="16"/>
        <v>333.76</v>
      </c>
      <c r="N76" s="29"/>
      <c r="O76" s="1"/>
      <c r="Q76"/>
    </row>
    <row r="77" spans="1:17" ht="45">
      <c r="A77" s="30" t="s">
        <v>93</v>
      </c>
      <c r="B77" s="31">
        <v>28</v>
      </c>
      <c r="C77" s="34" t="s">
        <v>39</v>
      </c>
      <c r="D77" s="32" t="s">
        <v>116</v>
      </c>
      <c r="E77" s="36">
        <v>7</v>
      </c>
      <c r="F77" s="37">
        <f t="shared" si="4"/>
        <v>196</v>
      </c>
      <c r="G77" s="37">
        <v>5.99</v>
      </c>
      <c r="H77" s="37">
        <f t="shared" si="13"/>
        <v>167.72</v>
      </c>
      <c r="I77" s="38">
        <v>6.9</v>
      </c>
      <c r="J77" s="37">
        <f t="shared" si="14"/>
        <v>193.20000000000002</v>
      </c>
      <c r="K77" s="39">
        <f t="shared" si="15"/>
        <v>6.63</v>
      </c>
      <c r="L77" s="21">
        <f t="shared" si="16"/>
        <v>185.64</v>
      </c>
      <c r="N77" s="29"/>
      <c r="O77" s="1"/>
      <c r="Q77"/>
    </row>
    <row r="78" spans="1:17" ht="56.25">
      <c r="A78" s="30" t="s">
        <v>94</v>
      </c>
      <c r="B78" s="31">
        <v>70</v>
      </c>
      <c r="C78" s="34" t="s">
        <v>39</v>
      </c>
      <c r="D78" s="32" t="s">
        <v>117</v>
      </c>
      <c r="E78" s="36">
        <v>3.12</v>
      </c>
      <c r="F78" s="37">
        <f t="shared" si="4"/>
        <v>218.4</v>
      </c>
      <c r="G78" s="37">
        <v>2.19</v>
      </c>
      <c r="H78" s="37">
        <f t="shared" si="13"/>
        <v>153.29999999999998</v>
      </c>
      <c r="I78" s="38">
        <v>2.8</v>
      </c>
      <c r="J78" s="37">
        <f t="shared" si="14"/>
        <v>196</v>
      </c>
      <c r="K78" s="39">
        <f t="shared" si="15"/>
        <v>2.7</v>
      </c>
      <c r="L78" s="21">
        <f t="shared" si="16"/>
        <v>189</v>
      </c>
      <c r="N78" s="29"/>
      <c r="O78" s="1"/>
      <c r="Q78"/>
    </row>
    <row r="79" spans="1:17" ht="22.5">
      <c r="A79" s="30" t="s">
        <v>95</v>
      </c>
      <c r="B79" s="31">
        <v>15</v>
      </c>
      <c r="C79" s="34" t="s">
        <v>203</v>
      </c>
      <c r="D79" s="32" t="s">
        <v>118</v>
      </c>
      <c r="E79" s="36">
        <v>3.12</v>
      </c>
      <c r="F79" s="37">
        <f t="shared" si="4"/>
        <v>46.800000000000004</v>
      </c>
      <c r="G79" s="37">
        <v>2.19</v>
      </c>
      <c r="H79" s="37">
        <f t="shared" si="13"/>
        <v>32.85</v>
      </c>
      <c r="I79" s="38">
        <v>2.9</v>
      </c>
      <c r="J79" s="37">
        <f t="shared" si="14"/>
        <v>43.5</v>
      </c>
      <c r="K79" s="39">
        <f t="shared" si="15"/>
        <v>2.74</v>
      </c>
      <c r="L79" s="21">
        <f t="shared" si="16"/>
        <v>41.1</v>
      </c>
      <c r="N79" s="29"/>
      <c r="O79" s="1"/>
      <c r="Q79"/>
    </row>
    <row r="80" spans="1:17" ht="22.5">
      <c r="A80" s="30" t="s">
        <v>96</v>
      </c>
      <c r="B80" s="31">
        <v>28</v>
      </c>
      <c r="C80" s="34" t="s">
        <v>39</v>
      </c>
      <c r="D80" s="32" t="s">
        <v>119</v>
      </c>
      <c r="E80" s="36">
        <v>5.55</v>
      </c>
      <c r="F80" s="37">
        <f t="shared" si="4"/>
        <v>155.4</v>
      </c>
      <c r="G80" s="37">
        <v>3.99</v>
      </c>
      <c r="H80" s="37">
        <f t="shared" si="13"/>
        <v>111.72</v>
      </c>
      <c r="I80" s="38">
        <v>4.6</v>
      </c>
      <c r="J80" s="37">
        <f t="shared" si="14"/>
        <v>128.79999999999998</v>
      </c>
      <c r="K80" s="39">
        <f t="shared" si="15"/>
        <v>4.71</v>
      </c>
      <c r="L80" s="21">
        <f t="shared" si="16"/>
        <v>131.88</v>
      </c>
      <c r="N80" s="29"/>
      <c r="O80" s="1"/>
      <c r="Q80"/>
    </row>
    <row r="81" spans="1:17" ht="45">
      <c r="A81" s="30" t="s">
        <v>97</v>
      </c>
      <c r="B81" s="31">
        <v>15</v>
      </c>
      <c r="C81" s="34" t="s">
        <v>39</v>
      </c>
      <c r="D81" s="32" t="s">
        <v>120</v>
      </c>
      <c r="E81" s="36">
        <v>7.5</v>
      </c>
      <c r="F81" s="37">
        <f t="shared" si="4"/>
        <v>112.5</v>
      </c>
      <c r="G81" s="37">
        <v>6.99</v>
      </c>
      <c r="H81" s="37">
        <f t="shared" si="13"/>
        <v>104.85000000000001</v>
      </c>
      <c r="I81" s="38">
        <v>7.25</v>
      </c>
      <c r="J81" s="37">
        <f t="shared" si="14"/>
        <v>108.75</v>
      </c>
      <c r="K81" s="39">
        <f t="shared" si="15"/>
        <v>7.25</v>
      </c>
      <c r="L81" s="21">
        <f t="shared" si="16"/>
        <v>108.75</v>
      </c>
      <c r="N81" s="29"/>
      <c r="O81" s="1"/>
      <c r="Q81"/>
    </row>
    <row r="82" spans="1:17" ht="22.5">
      <c r="A82" s="30" t="s">
        <v>98</v>
      </c>
      <c r="B82" s="31">
        <v>15</v>
      </c>
      <c r="C82" s="34" t="s">
        <v>39</v>
      </c>
      <c r="D82" s="32" t="s">
        <v>197</v>
      </c>
      <c r="E82" s="36">
        <v>5.55</v>
      </c>
      <c r="F82" s="37">
        <f t="shared" si="4"/>
        <v>83.25</v>
      </c>
      <c r="G82" s="37">
        <v>5</v>
      </c>
      <c r="H82" s="37">
        <f t="shared" si="13"/>
        <v>75</v>
      </c>
      <c r="I82" s="38">
        <v>6</v>
      </c>
      <c r="J82" s="37">
        <f t="shared" si="14"/>
        <v>90</v>
      </c>
      <c r="K82" s="39">
        <f t="shared" si="15"/>
        <v>5.52</v>
      </c>
      <c r="L82" s="21">
        <f t="shared" si="16"/>
        <v>82.8</v>
      </c>
      <c r="N82" s="29"/>
      <c r="O82" s="1"/>
      <c r="Q82"/>
    </row>
    <row r="83" spans="1:17" ht="22.5">
      <c r="A83" s="30" t="s">
        <v>99</v>
      </c>
      <c r="B83" s="31">
        <v>15</v>
      </c>
      <c r="C83" s="34" t="s">
        <v>203</v>
      </c>
      <c r="D83" s="32" t="s">
        <v>121</v>
      </c>
      <c r="E83" s="36">
        <v>7.75</v>
      </c>
      <c r="F83" s="37">
        <f aca="true" t="shared" si="17" ref="F83:F96">B83*E83</f>
        <v>116.25</v>
      </c>
      <c r="G83" s="37">
        <v>8.19</v>
      </c>
      <c r="H83" s="37">
        <f t="shared" si="13"/>
        <v>122.85</v>
      </c>
      <c r="I83" s="38">
        <v>7.8</v>
      </c>
      <c r="J83" s="37">
        <f t="shared" si="14"/>
        <v>117</v>
      </c>
      <c r="K83" s="39">
        <f t="shared" si="15"/>
        <v>7.91</v>
      </c>
      <c r="L83" s="21">
        <f t="shared" si="16"/>
        <v>118.65</v>
      </c>
      <c r="N83" s="29"/>
      <c r="O83" s="1"/>
      <c r="Q83"/>
    </row>
    <row r="84" spans="1:17" ht="33.75">
      <c r="A84" s="30" t="s">
        <v>100</v>
      </c>
      <c r="B84" s="31">
        <v>28</v>
      </c>
      <c r="C84" s="34" t="s">
        <v>39</v>
      </c>
      <c r="D84" s="32" t="s">
        <v>122</v>
      </c>
      <c r="E84" s="36">
        <v>4.1</v>
      </c>
      <c r="F84" s="37">
        <f t="shared" si="17"/>
        <v>114.79999999999998</v>
      </c>
      <c r="G84" s="37">
        <v>3.99</v>
      </c>
      <c r="H84" s="37">
        <f t="shared" si="13"/>
        <v>111.72</v>
      </c>
      <c r="I84" s="38">
        <v>4.8</v>
      </c>
      <c r="J84" s="37">
        <f t="shared" si="14"/>
        <v>134.4</v>
      </c>
      <c r="K84" s="39">
        <f t="shared" si="15"/>
        <v>4.3</v>
      </c>
      <c r="L84" s="21">
        <f t="shared" si="16"/>
        <v>120.39999999999999</v>
      </c>
      <c r="N84" s="29"/>
      <c r="O84" s="1"/>
      <c r="Q84"/>
    </row>
    <row r="85" spans="1:17" ht="22.5">
      <c r="A85" s="30" t="s">
        <v>101</v>
      </c>
      <c r="B85" s="31">
        <v>70</v>
      </c>
      <c r="C85" s="34" t="s">
        <v>39</v>
      </c>
      <c r="D85" s="32" t="s">
        <v>134</v>
      </c>
      <c r="E85" s="36">
        <v>3.75</v>
      </c>
      <c r="F85" s="37">
        <f t="shared" si="17"/>
        <v>262.5</v>
      </c>
      <c r="G85" s="37">
        <v>2.19</v>
      </c>
      <c r="H85" s="37">
        <f t="shared" si="13"/>
        <v>153.29999999999998</v>
      </c>
      <c r="I85" s="38">
        <v>2.99</v>
      </c>
      <c r="J85" s="37">
        <f t="shared" si="14"/>
        <v>209.3</v>
      </c>
      <c r="K85" s="39">
        <f t="shared" si="15"/>
        <v>2.98</v>
      </c>
      <c r="L85" s="21">
        <f t="shared" si="16"/>
        <v>208.6</v>
      </c>
      <c r="N85" s="29"/>
      <c r="O85" s="1"/>
      <c r="Q85"/>
    </row>
    <row r="86" spans="1:17" ht="12.75">
      <c r="A86" s="30" t="s">
        <v>102</v>
      </c>
      <c r="B86" s="31">
        <v>70</v>
      </c>
      <c r="C86" s="34" t="s">
        <v>39</v>
      </c>
      <c r="D86" s="32" t="s">
        <v>198</v>
      </c>
      <c r="E86" s="36">
        <v>26</v>
      </c>
      <c r="F86" s="37">
        <f t="shared" si="17"/>
        <v>1820</v>
      </c>
      <c r="G86" s="37">
        <v>23.99</v>
      </c>
      <c r="H86" s="37">
        <f t="shared" si="13"/>
        <v>1679.3</v>
      </c>
      <c r="I86" s="38">
        <v>25</v>
      </c>
      <c r="J86" s="37">
        <f t="shared" si="14"/>
        <v>1750</v>
      </c>
      <c r="K86" s="39">
        <f t="shared" si="15"/>
        <v>25</v>
      </c>
      <c r="L86" s="21">
        <f t="shared" si="16"/>
        <v>1750</v>
      </c>
      <c r="N86" s="29"/>
      <c r="O86" s="1"/>
      <c r="Q86"/>
    </row>
    <row r="87" spans="1:17" ht="12.75">
      <c r="A87" s="30" t="s">
        <v>103</v>
      </c>
      <c r="B87" s="31">
        <v>70</v>
      </c>
      <c r="C87" s="34" t="s">
        <v>39</v>
      </c>
      <c r="D87" s="32" t="s">
        <v>199</v>
      </c>
      <c r="E87" s="36">
        <v>26</v>
      </c>
      <c r="F87" s="37">
        <f t="shared" si="17"/>
        <v>1820</v>
      </c>
      <c r="G87" s="37">
        <v>24.99</v>
      </c>
      <c r="H87" s="37">
        <f t="shared" si="13"/>
        <v>1749.3</v>
      </c>
      <c r="I87" s="38">
        <v>26</v>
      </c>
      <c r="J87" s="37">
        <f t="shared" si="14"/>
        <v>1820</v>
      </c>
      <c r="K87" s="39">
        <f t="shared" si="15"/>
        <v>25.66</v>
      </c>
      <c r="L87" s="21">
        <f t="shared" si="16"/>
        <v>1796.2</v>
      </c>
      <c r="N87" s="29"/>
      <c r="O87" s="1"/>
      <c r="Q87"/>
    </row>
    <row r="88" spans="1:17" ht="12.75">
      <c r="A88" s="30" t="s">
        <v>104</v>
      </c>
      <c r="B88" s="31">
        <v>24</v>
      </c>
      <c r="C88" s="34" t="s">
        <v>39</v>
      </c>
      <c r="D88" s="32" t="s">
        <v>123</v>
      </c>
      <c r="E88" s="36">
        <v>8.89</v>
      </c>
      <c r="F88" s="37">
        <f t="shared" si="17"/>
        <v>213.36</v>
      </c>
      <c r="G88" s="37">
        <v>7.9</v>
      </c>
      <c r="H88" s="37">
        <f t="shared" si="13"/>
        <v>189.60000000000002</v>
      </c>
      <c r="I88" s="38">
        <v>8.2</v>
      </c>
      <c r="J88" s="37">
        <f t="shared" si="14"/>
        <v>196.79999999999998</v>
      </c>
      <c r="K88" s="39">
        <f t="shared" si="15"/>
        <v>8.33</v>
      </c>
      <c r="L88" s="21">
        <f t="shared" si="16"/>
        <v>199.92000000000002</v>
      </c>
      <c r="N88" s="29"/>
      <c r="O88" s="1"/>
      <c r="Q88"/>
    </row>
    <row r="89" spans="1:17" ht="12.75">
      <c r="A89" s="30" t="s">
        <v>105</v>
      </c>
      <c r="B89" s="31">
        <v>50</v>
      </c>
      <c r="C89" s="34" t="s">
        <v>39</v>
      </c>
      <c r="D89" s="32" t="s">
        <v>124</v>
      </c>
      <c r="E89" s="36">
        <v>7</v>
      </c>
      <c r="F89" s="37">
        <f t="shared" si="17"/>
        <v>350</v>
      </c>
      <c r="G89" s="37">
        <v>5.49</v>
      </c>
      <c r="H89" s="37">
        <f t="shared" si="13"/>
        <v>274.5</v>
      </c>
      <c r="I89" s="38">
        <v>6.25</v>
      </c>
      <c r="J89" s="37">
        <f t="shared" si="14"/>
        <v>312.5</v>
      </c>
      <c r="K89" s="39">
        <f t="shared" si="15"/>
        <v>6.25</v>
      </c>
      <c r="L89" s="21">
        <f t="shared" si="16"/>
        <v>312.5</v>
      </c>
      <c r="N89" s="29"/>
      <c r="O89" s="1"/>
      <c r="Q89"/>
    </row>
    <row r="90" spans="1:17" ht="12.75">
      <c r="A90" s="30" t="s">
        <v>106</v>
      </c>
      <c r="B90" s="31">
        <v>15</v>
      </c>
      <c r="C90" s="34" t="s">
        <v>39</v>
      </c>
      <c r="D90" s="32" t="s">
        <v>125</v>
      </c>
      <c r="E90" s="36">
        <v>3.8</v>
      </c>
      <c r="F90" s="37">
        <f t="shared" si="17"/>
        <v>57</v>
      </c>
      <c r="G90" s="37">
        <v>3.19</v>
      </c>
      <c r="H90" s="37">
        <f t="shared" si="13"/>
        <v>47.85</v>
      </c>
      <c r="I90" s="38">
        <v>4.5</v>
      </c>
      <c r="J90" s="37">
        <f t="shared" si="14"/>
        <v>67.5</v>
      </c>
      <c r="K90" s="39">
        <f t="shared" si="15"/>
        <v>3.83</v>
      </c>
      <c r="L90" s="21">
        <f t="shared" si="16"/>
        <v>57.45</v>
      </c>
      <c r="N90" s="29"/>
      <c r="O90" s="1"/>
      <c r="Q90"/>
    </row>
    <row r="91" spans="1:17" ht="22.5">
      <c r="A91" s="30" t="s">
        <v>107</v>
      </c>
      <c r="B91" s="31">
        <v>28</v>
      </c>
      <c r="C91" s="34" t="s">
        <v>39</v>
      </c>
      <c r="D91" s="32" t="s">
        <v>126</v>
      </c>
      <c r="E91" s="36">
        <v>12.5</v>
      </c>
      <c r="F91" s="37">
        <f t="shared" si="17"/>
        <v>350</v>
      </c>
      <c r="G91" s="37">
        <v>11.35</v>
      </c>
      <c r="H91" s="37">
        <f aca="true" t="shared" si="18" ref="H91:H96">B91*G91</f>
        <v>317.8</v>
      </c>
      <c r="I91" s="38">
        <v>14</v>
      </c>
      <c r="J91" s="37">
        <f aca="true" t="shared" si="19" ref="J91:J96">B91*I91</f>
        <v>392</v>
      </c>
      <c r="K91" s="39">
        <f t="shared" si="15"/>
        <v>12.62</v>
      </c>
      <c r="L91" s="21">
        <f aca="true" t="shared" si="20" ref="L91:L96">K91*B91</f>
        <v>353.35999999999996</v>
      </c>
      <c r="N91" s="29"/>
      <c r="O91" s="1"/>
      <c r="Q91"/>
    </row>
    <row r="92" spans="1:17" ht="12.75">
      <c r="A92" s="30" t="s">
        <v>108</v>
      </c>
      <c r="B92" s="31">
        <v>50</v>
      </c>
      <c r="C92" s="34" t="s">
        <v>39</v>
      </c>
      <c r="D92" s="32" t="s">
        <v>127</v>
      </c>
      <c r="E92" s="36">
        <v>4.12</v>
      </c>
      <c r="F92" s="37">
        <f t="shared" si="17"/>
        <v>206</v>
      </c>
      <c r="G92" s="37">
        <v>3.95</v>
      </c>
      <c r="H92" s="37">
        <f t="shared" si="18"/>
        <v>197.5</v>
      </c>
      <c r="I92" s="38">
        <v>4.6</v>
      </c>
      <c r="J92" s="37">
        <f t="shared" si="19"/>
        <v>229.99999999999997</v>
      </c>
      <c r="K92" s="39">
        <f t="shared" si="15"/>
        <v>4.22</v>
      </c>
      <c r="L92" s="21">
        <f t="shared" si="20"/>
        <v>211</v>
      </c>
      <c r="N92" s="29"/>
      <c r="O92" s="1"/>
      <c r="Q92"/>
    </row>
    <row r="93" spans="1:17" ht="12.75">
      <c r="A93" s="30" t="s">
        <v>109</v>
      </c>
      <c r="B93" s="31">
        <v>24</v>
      </c>
      <c r="C93" s="34" t="s">
        <v>39</v>
      </c>
      <c r="D93" s="32" t="s">
        <v>128</v>
      </c>
      <c r="E93" s="36">
        <v>8.75</v>
      </c>
      <c r="F93" s="37">
        <f t="shared" si="17"/>
        <v>210</v>
      </c>
      <c r="G93" s="37">
        <v>7.59</v>
      </c>
      <c r="H93" s="37">
        <f t="shared" si="18"/>
        <v>182.16</v>
      </c>
      <c r="I93" s="38">
        <v>8.5</v>
      </c>
      <c r="J93" s="37">
        <f t="shared" si="19"/>
        <v>204</v>
      </c>
      <c r="K93" s="39">
        <f t="shared" si="15"/>
        <v>8.28</v>
      </c>
      <c r="L93" s="21">
        <f t="shared" si="20"/>
        <v>198.71999999999997</v>
      </c>
      <c r="N93" s="29"/>
      <c r="O93" s="1"/>
      <c r="Q93"/>
    </row>
    <row r="94" spans="1:17" ht="12.75">
      <c r="A94" s="30" t="s">
        <v>110</v>
      </c>
      <c r="B94" s="31">
        <v>15</v>
      </c>
      <c r="C94" s="34" t="s">
        <v>39</v>
      </c>
      <c r="D94" s="32" t="s">
        <v>200</v>
      </c>
      <c r="E94" s="36">
        <v>34</v>
      </c>
      <c r="F94" s="37">
        <f t="shared" si="17"/>
        <v>510</v>
      </c>
      <c r="G94" s="37">
        <v>32.49</v>
      </c>
      <c r="H94" s="37">
        <f t="shared" si="18"/>
        <v>487.35</v>
      </c>
      <c r="I94" s="38">
        <v>35</v>
      </c>
      <c r="J94" s="37">
        <f t="shared" si="19"/>
        <v>525</v>
      </c>
      <c r="K94" s="39">
        <f t="shared" si="15"/>
        <v>33.83</v>
      </c>
      <c r="L94" s="21">
        <f t="shared" si="20"/>
        <v>507.45</v>
      </c>
      <c r="N94" s="29"/>
      <c r="O94" s="1"/>
      <c r="Q94"/>
    </row>
    <row r="95" spans="1:17" ht="33.75">
      <c r="A95" s="30" t="s">
        <v>111</v>
      </c>
      <c r="B95" s="31">
        <v>50</v>
      </c>
      <c r="C95" s="32" t="s">
        <v>203</v>
      </c>
      <c r="D95" s="47" t="s">
        <v>211</v>
      </c>
      <c r="E95" s="37">
        <v>12.99</v>
      </c>
      <c r="F95" s="37">
        <f t="shared" si="17"/>
        <v>649.5</v>
      </c>
      <c r="G95" s="37">
        <v>14.55</v>
      </c>
      <c r="H95" s="37">
        <f t="shared" si="18"/>
        <v>727.5</v>
      </c>
      <c r="I95" s="38">
        <v>13.97</v>
      </c>
      <c r="J95" s="37">
        <f t="shared" si="19"/>
        <v>698.5</v>
      </c>
      <c r="K95" s="39">
        <f t="shared" si="15"/>
        <v>13.84</v>
      </c>
      <c r="L95" s="21">
        <f t="shared" si="20"/>
        <v>692</v>
      </c>
      <c r="N95" s="29"/>
      <c r="O95" s="1"/>
      <c r="Q95"/>
    </row>
    <row r="96" spans="1:17" ht="12.75">
      <c r="A96" s="30" t="s">
        <v>112</v>
      </c>
      <c r="B96" s="31">
        <v>80</v>
      </c>
      <c r="C96" s="34" t="s">
        <v>39</v>
      </c>
      <c r="D96" s="32" t="s">
        <v>129</v>
      </c>
      <c r="E96" s="36">
        <v>2.15</v>
      </c>
      <c r="F96" s="37">
        <f t="shared" si="17"/>
        <v>172</v>
      </c>
      <c r="G96" s="37">
        <v>1.65</v>
      </c>
      <c r="H96" s="37">
        <f t="shared" si="18"/>
        <v>132</v>
      </c>
      <c r="I96" s="38">
        <v>2.5</v>
      </c>
      <c r="J96" s="37">
        <f t="shared" si="19"/>
        <v>200</v>
      </c>
      <c r="K96" s="39">
        <f t="shared" si="15"/>
        <v>2.1</v>
      </c>
      <c r="L96" s="21">
        <f t="shared" si="20"/>
        <v>168</v>
      </c>
      <c r="N96" s="29"/>
      <c r="O96" s="1"/>
      <c r="Q96"/>
    </row>
    <row r="97" spans="1:17" ht="15" customHeight="1">
      <c r="A97" s="86" t="s">
        <v>14</v>
      </c>
      <c r="B97" s="86"/>
      <c r="C97" s="86"/>
      <c r="D97" s="86"/>
      <c r="E97" s="86"/>
      <c r="F97" s="86"/>
      <c r="G97" s="86"/>
      <c r="H97" s="86"/>
      <c r="I97" s="86"/>
      <c r="J97" s="86"/>
      <c r="K97" s="84">
        <f>SUM(L6:L96)</f>
        <v>63612.579999999994</v>
      </c>
      <c r="L97" s="85"/>
      <c r="N97" s="29"/>
      <c r="O97" s="1"/>
      <c r="Q97"/>
    </row>
    <row r="98" spans="1:14" ht="19.5" customHeight="1">
      <c r="A98" s="81" t="s">
        <v>35</v>
      </c>
      <c r="B98" s="81"/>
      <c r="C98" s="81"/>
      <c r="D98" s="81"/>
      <c r="E98" s="81"/>
      <c r="F98" s="81"/>
      <c r="G98" s="81"/>
      <c r="H98" s="81"/>
      <c r="I98" s="81"/>
      <c r="J98" s="81"/>
      <c r="K98" s="82">
        <f>SUM(K97)</f>
        <v>63612.579999999994</v>
      </c>
      <c r="L98" s="83"/>
      <c r="N98" s="1"/>
    </row>
    <row r="99" spans="1:12" ht="15">
      <c r="A99" s="11"/>
      <c r="B99" s="12"/>
      <c r="C99" s="13"/>
      <c r="D99" s="14"/>
      <c r="E99" s="15"/>
      <c r="F99" s="46"/>
      <c r="G99" s="46"/>
      <c r="H99" s="46"/>
      <c r="I99" s="46"/>
      <c r="J99" s="46"/>
      <c r="K99" s="16"/>
      <c r="L99" s="16"/>
    </row>
    <row r="100" spans="1:12" ht="15">
      <c r="A100" s="11"/>
      <c r="B100" s="12"/>
      <c r="C100" s="13"/>
      <c r="D100" s="14"/>
      <c r="E100" s="15"/>
      <c r="F100" s="16">
        <v>65088.65</v>
      </c>
      <c r="G100" s="16"/>
      <c r="H100" s="16">
        <v>61328.1</v>
      </c>
      <c r="I100" s="16"/>
      <c r="J100" s="16">
        <v>64415.05</v>
      </c>
      <c r="K100" s="16"/>
      <c r="L100" s="16"/>
    </row>
    <row r="101" spans="1:12" ht="15">
      <c r="A101" s="11"/>
      <c r="B101" s="12"/>
      <c r="C101" s="13"/>
      <c r="D101" s="14"/>
      <c r="E101" s="15"/>
      <c r="F101" s="16"/>
      <c r="G101" s="16"/>
      <c r="H101" s="16"/>
      <c r="I101" s="16"/>
      <c r="J101" s="16"/>
      <c r="K101" s="16"/>
      <c r="L101" s="16"/>
    </row>
    <row r="102" spans="1:12" ht="15">
      <c r="A102" s="11"/>
      <c r="B102" s="12"/>
      <c r="C102" s="13"/>
      <c r="D102" s="14"/>
      <c r="E102" s="15"/>
      <c r="F102" s="16"/>
      <c r="G102" s="16"/>
      <c r="H102" s="16"/>
      <c r="I102" s="16"/>
      <c r="J102" s="16"/>
      <c r="K102" s="16"/>
      <c r="L102" s="16"/>
    </row>
    <row r="103" spans="1:12" ht="15">
      <c r="A103" s="11"/>
      <c r="B103" s="12"/>
      <c r="C103" s="13"/>
      <c r="D103" s="14"/>
      <c r="E103" s="15"/>
      <c r="F103" s="16"/>
      <c r="G103" s="16"/>
      <c r="H103" s="16"/>
      <c r="I103" s="16"/>
      <c r="J103" s="16"/>
      <c r="K103" s="16"/>
      <c r="L103" s="16"/>
    </row>
    <row r="104" spans="1:12" ht="15">
      <c r="A104" s="11"/>
      <c r="B104" s="12"/>
      <c r="C104" s="13"/>
      <c r="D104" s="14"/>
      <c r="E104" s="15"/>
      <c r="F104" s="16"/>
      <c r="G104" s="16"/>
      <c r="H104" s="16"/>
      <c r="I104" s="16"/>
      <c r="J104" s="16"/>
      <c r="K104" s="16"/>
      <c r="L104" s="16"/>
    </row>
    <row r="105" spans="1:12" ht="15">
      <c r="A105" s="11"/>
      <c r="B105" s="12"/>
      <c r="C105" s="13"/>
      <c r="D105" s="14"/>
      <c r="E105" s="15"/>
      <c r="F105" s="16"/>
      <c r="G105" s="16"/>
      <c r="H105" s="16"/>
      <c r="I105" s="16"/>
      <c r="J105" s="16"/>
      <c r="K105" s="16"/>
      <c r="L105" s="16"/>
    </row>
    <row r="106" spans="1:12" ht="15">
      <c r="A106" s="11"/>
      <c r="B106" s="12"/>
      <c r="C106" s="13"/>
      <c r="D106" s="14"/>
      <c r="E106" s="15"/>
      <c r="F106" s="16"/>
      <c r="G106" s="16"/>
      <c r="H106" s="16"/>
      <c r="I106" s="16"/>
      <c r="J106" s="16"/>
      <c r="K106" s="16"/>
      <c r="L106" s="16"/>
    </row>
    <row r="107" spans="1:12" ht="15">
      <c r="A107" s="11"/>
      <c r="B107" s="12"/>
      <c r="C107" s="13"/>
      <c r="D107" s="14"/>
      <c r="E107" s="15"/>
      <c r="F107" s="16"/>
      <c r="G107" s="16"/>
      <c r="H107" s="16"/>
      <c r="I107" s="16"/>
      <c r="J107" s="16"/>
      <c r="K107" s="16"/>
      <c r="L107" s="16"/>
    </row>
    <row r="108" spans="1:12" ht="15">
      <c r="A108" s="11"/>
      <c r="B108" s="12"/>
      <c r="C108" s="13"/>
      <c r="D108" s="14"/>
      <c r="E108" s="15"/>
      <c r="F108" s="16"/>
      <c r="G108" s="16"/>
      <c r="H108" s="16"/>
      <c r="I108" s="16"/>
      <c r="J108" s="16"/>
      <c r="K108" s="16"/>
      <c r="L108" s="16"/>
    </row>
    <row r="109" spans="1:12" ht="15">
      <c r="A109" s="11"/>
      <c r="B109" s="12"/>
      <c r="C109" s="13"/>
      <c r="D109" s="14"/>
      <c r="E109" s="15"/>
      <c r="F109" s="16"/>
      <c r="G109" s="16"/>
      <c r="H109" s="16"/>
      <c r="I109" s="16"/>
      <c r="J109" s="16"/>
      <c r="K109" s="16"/>
      <c r="L109" s="16"/>
    </row>
    <row r="110" spans="1:12" ht="15">
      <c r="A110" s="11"/>
      <c r="B110" s="12"/>
      <c r="C110" s="13"/>
      <c r="D110" s="14"/>
      <c r="E110" s="15"/>
      <c r="F110" s="16"/>
      <c r="G110" s="16"/>
      <c r="H110" s="16"/>
      <c r="I110" s="16"/>
      <c r="J110" s="16"/>
      <c r="K110" s="16"/>
      <c r="L110" s="16"/>
    </row>
    <row r="111" spans="1:12" ht="15">
      <c r="A111" s="11"/>
      <c r="B111" s="12"/>
      <c r="C111" s="13"/>
      <c r="D111" s="14"/>
      <c r="E111" s="15"/>
      <c r="F111" s="16"/>
      <c r="G111" s="16"/>
      <c r="H111" s="16"/>
      <c r="I111" s="16"/>
      <c r="J111" s="16"/>
      <c r="K111" s="16"/>
      <c r="L111" s="16"/>
    </row>
    <row r="112" spans="1:12" ht="15">
      <c r="A112" s="11"/>
      <c r="B112" s="12"/>
      <c r="C112" s="13"/>
      <c r="D112" s="14"/>
      <c r="E112" s="15"/>
      <c r="F112" s="16"/>
      <c r="G112" s="16"/>
      <c r="H112" s="16"/>
      <c r="I112" s="16"/>
      <c r="J112" s="16"/>
      <c r="K112" s="16"/>
      <c r="L112" s="16"/>
    </row>
    <row r="113" spans="1:12" ht="15">
      <c r="A113" s="11"/>
      <c r="B113" s="12"/>
      <c r="C113" s="13"/>
      <c r="D113" s="14"/>
      <c r="E113" s="15"/>
      <c r="F113" s="16"/>
      <c r="G113" s="16"/>
      <c r="H113" s="16"/>
      <c r="I113" s="16"/>
      <c r="J113" s="16"/>
      <c r="K113" s="16"/>
      <c r="L113" s="16"/>
    </row>
    <row r="114" spans="1:12" ht="15">
      <c r="A114" s="11"/>
      <c r="B114" s="12"/>
      <c r="C114" s="13"/>
      <c r="D114" s="14"/>
      <c r="E114" s="15"/>
      <c r="F114" s="16"/>
      <c r="G114" s="16"/>
      <c r="H114" s="16"/>
      <c r="I114" s="16"/>
      <c r="J114" s="16"/>
      <c r="K114" s="16"/>
      <c r="L114" s="16"/>
    </row>
    <row r="115" spans="1:12" ht="15">
      <c r="A115" s="11"/>
      <c r="B115" s="12"/>
      <c r="C115" s="13"/>
      <c r="D115" s="14"/>
      <c r="E115" s="15"/>
      <c r="F115" s="16"/>
      <c r="G115" s="16"/>
      <c r="H115" s="16"/>
      <c r="I115" s="16"/>
      <c r="J115" s="16"/>
      <c r="K115" s="16"/>
      <c r="L115" s="16"/>
    </row>
    <row r="116" spans="1:12" ht="15">
      <c r="A116" s="11"/>
      <c r="B116" s="12"/>
      <c r="C116" s="13"/>
      <c r="D116" s="14"/>
      <c r="E116" s="15"/>
      <c r="F116" s="16"/>
      <c r="G116" s="16"/>
      <c r="H116" s="16"/>
      <c r="I116" s="16"/>
      <c r="J116" s="16"/>
      <c r="K116" s="16"/>
      <c r="L116" s="16"/>
    </row>
    <row r="117" spans="1:12" ht="15">
      <c r="A117" s="11"/>
      <c r="B117" s="12"/>
      <c r="C117" s="13"/>
      <c r="D117" s="14"/>
      <c r="E117" s="15"/>
      <c r="F117" s="16"/>
      <c r="G117" s="16"/>
      <c r="H117" s="16"/>
      <c r="I117" s="16"/>
      <c r="J117" s="16"/>
      <c r="K117" s="16"/>
      <c r="L117" s="16"/>
    </row>
    <row r="118" spans="1:12" ht="15">
      <c r="A118" s="11"/>
      <c r="B118" s="12"/>
      <c r="C118" s="13"/>
      <c r="D118" s="14"/>
      <c r="E118" s="15"/>
      <c r="F118" s="16"/>
      <c r="G118" s="16"/>
      <c r="H118" s="16"/>
      <c r="I118" s="16"/>
      <c r="J118" s="16"/>
      <c r="K118" s="16"/>
      <c r="L118" s="16"/>
    </row>
    <row r="119" spans="1:12" ht="15">
      <c r="A119" s="11"/>
      <c r="B119" s="12"/>
      <c r="C119" s="13"/>
      <c r="D119" s="14"/>
      <c r="E119" s="15"/>
      <c r="F119" s="16"/>
      <c r="G119" s="16"/>
      <c r="H119" s="16"/>
      <c r="I119" s="16"/>
      <c r="J119" s="16"/>
      <c r="K119" s="16"/>
      <c r="L119" s="16"/>
    </row>
    <row r="120" spans="1:12" ht="19.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8"/>
      <c r="L120" s="17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</sheetData>
  <sheetProtection/>
  <mergeCells count="13">
    <mergeCell ref="N30:N31"/>
    <mergeCell ref="A1:L1"/>
    <mergeCell ref="A2:L2"/>
    <mergeCell ref="A4:D4"/>
    <mergeCell ref="K4:L4"/>
    <mergeCell ref="E4:F4"/>
    <mergeCell ref="I4:J4"/>
    <mergeCell ref="G4:H4"/>
    <mergeCell ref="A3:L3"/>
    <mergeCell ref="A98:J98"/>
    <mergeCell ref="K98:L98"/>
    <mergeCell ref="K97:L97"/>
    <mergeCell ref="A97:J97"/>
  </mergeCells>
  <printOptions horizontalCentered="1"/>
  <pageMargins left="0" right="0" top="1.1811023622047245" bottom="0" header="0" footer="0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leticia</cp:lastModifiedBy>
  <cp:lastPrinted>2022-03-22T17:21:08Z</cp:lastPrinted>
  <dcterms:created xsi:type="dcterms:W3CDTF">2000-01-01T08:33:31Z</dcterms:created>
  <dcterms:modified xsi:type="dcterms:W3CDTF">2022-04-08T14:15:37Z</dcterms:modified>
  <cp:category/>
  <cp:version/>
  <cp:contentType/>
  <cp:contentStatus/>
</cp:coreProperties>
</file>